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porabnikProBook450\Documents\ARHIV DOKUMENTOV\ARK 2018\40_pokal Ljubljane\"/>
    </mc:Choice>
  </mc:AlternateContent>
  <bookViews>
    <workbookView xWindow="0" yWindow="0" windowWidth="20490" windowHeight="7755" tabRatio="661"/>
  </bookViews>
  <sheets>
    <sheet name="FRONT PAGE" sheetId="15" r:id="rId1"/>
    <sheet name="START NUMBERS" sheetId="6" r:id="rId2"/>
    <sheet name="S3A" sheetId="3" r:id="rId3"/>
    <sheet name="S4A" sheetId="2" r:id="rId4"/>
    <sheet name="S6A" sheetId="1" r:id="rId5"/>
    <sheet name="S7" sheetId="12" r:id="rId6"/>
    <sheet name="S8E-P" sheetId="11" r:id="rId7"/>
    <sheet name="S8E-P Groups" sheetId="16" r:id="rId8"/>
    <sheet name="S9A" sheetId="4" r:id="rId9"/>
    <sheet name="SHOW" sheetId="8" r:id="rId10"/>
  </sheets>
  <definedNames>
    <definedName name="_xlnm._FilterDatabase" localSheetId="8" hidden="1">S9A!$B$8:$K$36</definedName>
    <definedName name="_xlnm._FilterDatabase" localSheetId="1" hidden="1">'START NUMBERS'!$B$8:$N$67</definedName>
    <definedName name="_xlnm.Print_Area" localSheetId="6">'S8E-P'!$A$1:$N$25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4" i="8" l="1"/>
  <c r="L15" i="8"/>
  <c r="L16" i="8"/>
  <c r="L17" i="8"/>
  <c r="L18" i="8"/>
  <c r="L19" i="8"/>
  <c r="K46" i="16"/>
  <c r="K41" i="16"/>
  <c r="K42" i="16"/>
  <c r="K43" i="16"/>
  <c r="K44" i="16"/>
  <c r="K45" i="16"/>
  <c r="L46" i="16"/>
  <c r="L45" i="16"/>
  <c r="L44" i="16"/>
  <c r="L43" i="16"/>
  <c r="L42" i="16"/>
  <c r="L41" i="16"/>
  <c r="K28" i="16"/>
  <c r="K23" i="16"/>
  <c r="K24" i="16"/>
  <c r="K25" i="16"/>
  <c r="K26" i="16"/>
  <c r="K27" i="16"/>
  <c r="L28" i="16"/>
  <c r="L27" i="16"/>
  <c r="L26" i="16"/>
  <c r="L25" i="16"/>
  <c r="L24" i="16"/>
  <c r="L23" i="16"/>
  <c r="K16" i="16"/>
  <c r="K11" i="16"/>
  <c r="K12" i="16"/>
  <c r="K13" i="16"/>
  <c r="K14" i="16"/>
  <c r="K15" i="16"/>
  <c r="L16" i="16"/>
  <c r="L15" i="16"/>
  <c r="L14" i="16"/>
  <c r="L13" i="16"/>
  <c r="L12" i="16"/>
  <c r="L11" i="16"/>
  <c r="K10" i="4"/>
  <c r="L12" i="8"/>
  <c r="L13" i="8"/>
  <c r="L11" i="8"/>
  <c r="L10" i="8"/>
  <c r="K142" i="16"/>
  <c r="K138" i="16"/>
  <c r="K139" i="16"/>
  <c r="K140" i="16"/>
  <c r="K141" i="16"/>
  <c r="L142" i="16"/>
  <c r="A138" i="16"/>
  <c r="A139" i="16"/>
  <c r="A140" i="16"/>
  <c r="A141" i="16"/>
  <c r="A142" i="16"/>
  <c r="L141" i="16"/>
  <c r="L140" i="16"/>
  <c r="L139" i="16"/>
  <c r="L138" i="16"/>
  <c r="K117" i="16"/>
  <c r="K118" i="16"/>
  <c r="K119" i="16"/>
  <c r="K120" i="16"/>
  <c r="K121" i="16"/>
  <c r="K122" i="16"/>
  <c r="A117" i="16"/>
  <c r="A118" i="16"/>
  <c r="A119" i="16"/>
  <c r="A120" i="16"/>
  <c r="A121" i="16"/>
  <c r="A122" i="16"/>
  <c r="L122" i="16"/>
  <c r="L121" i="16"/>
  <c r="L120" i="16"/>
  <c r="L119" i="16"/>
  <c r="L118" i="16"/>
  <c r="L117" i="16"/>
  <c r="K105" i="16"/>
  <c r="K106" i="16"/>
  <c r="K107" i="16"/>
  <c r="K108" i="16"/>
  <c r="K109" i="16"/>
  <c r="K110" i="16"/>
  <c r="A105" i="16"/>
  <c r="A106" i="16"/>
  <c r="A107" i="16"/>
  <c r="A108" i="16"/>
  <c r="A109" i="16"/>
  <c r="A110" i="16"/>
  <c r="L110" i="16"/>
  <c r="L109" i="16"/>
  <c r="L108" i="16"/>
  <c r="L107" i="16"/>
  <c r="L106" i="16"/>
  <c r="L105" i="16"/>
  <c r="K87" i="16"/>
  <c r="K88" i="16"/>
  <c r="K89" i="16"/>
  <c r="K90" i="16"/>
  <c r="K91" i="16"/>
  <c r="K92" i="16"/>
  <c r="A87" i="16"/>
  <c r="A88" i="16"/>
  <c r="A89" i="16"/>
  <c r="A90" i="16"/>
  <c r="A91" i="16"/>
  <c r="A92" i="16"/>
  <c r="L92" i="16"/>
  <c r="L91" i="16"/>
  <c r="L90" i="16"/>
  <c r="L89" i="16"/>
  <c r="L88" i="16"/>
  <c r="L87" i="16"/>
  <c r="K74" i="16"/>
  <c r="K75" i="16"/>
  <c r="K76" i="16"/>
  <c r="K77" i="16"/>
  <c r="K78" i="16"/>
  <c r="K79" i="16"/>
  <c r="A74" i="16"/>
  <c r="A75" i="16"/>
  <c r="A76" i="16"/>
  <c r="A77" i="16"/>
  <c r="A78" i="16"/>
  <c r="A79" i="16"/>
  <c r="L79" i="16"/>
  <c r="L78" i="16"/>
  <c r="L77" i="16"/>
  <c r="L76" i="16"/>
  <c r="L75" i="16"/>
  <c r="L74" i="16"/>
  <c r="K53" i="16"/>
  <c r="K54" i="16"/>
  <c r="K55" i="16"/>
  <c r="K56" i="16"/>
  <c r="K57" i="16"/>
  <c r="K58" i="16"/>
  <c r="A53" i="16"/>
  <c r="A54" i="16"/>
  <c r="A55" i="16"/>
  <c r="A56" i="16"/>
  <c r="A57" i="16"/>
  <c r="A58" i="16"/>
  <c r="L58" i="16"/>
  <c r="L57" i="16"/>
  <c r="L56" i="16"/>
  <c r="L55" i="16"/>
  <c r="L54" i="16"/>
  <c r="L53" i="16"/>
  <c r="A41" i="16"/>
  <c r="A42" i="16"/>
  <c r="A43" i="16"/>
  <c r="A44" i="16"/>
  <c r="A45" i="16"/>
  <c r="A46" i="16"/>
  <c r="A23" i="16"/>
  <c r="A24" i="16"/>
  <c r="A25" i="16"/>
  <c r="A26" i="16"/>
  <c r="A27" i="16"/>
  <c r="A28" i="16"/>
  <c r="A11" i="16"/>
  <c r="A12" i="16"/>
  <c r="A13" i="16"/>
  <c r="A14" i="16"/>
  <c r="A15" i="16"/>
  <c r="A16" i="16"/>
  <c r="K26" i="3"/>
  <c r="K34" i="3"/>
  <c r="K11" i="3"/>
  <c r="K36" i="3"/>
  <c r="K21" i="3"/>
  <c r="K19" i="3"/>
  <c r="K17" i="3"/>
  <c r="K23" i="3"/>
  <c r="K18" i="3"/>
  <c r="K24" i="3"/>
  <c r="K20" i="3"/>
  <c r="K14" i="3"/>
  <c r="K27" i="3"/>
  <c r="K25" i="3"/>
  <c r="K15" i="3"/>
  <c r="K40" i="3"/>
  <c r="K37" i="3"/>
  <c r="K35" i="3"/>
  <c r="K22" i="3"/>
  <c r="K39" i="3"/>
  <c r="K38" i="3"/>
  <c r="K16" i="3"/>
  <c r="K31" i="3"/>
  <c r="K12" i="3"/>
  <c r="K30" i="3"/>
  <c r="K32" i="3"/>
  <c r="K28" i="3"/>
  <c r="K13" i="3"/>
  <c r="K10" i="3"/>
  <c r="K33" i="3"/>
  <c r="K29" i="3"/>
  <c r="M19" i="11"/>
  <c r="M15" i="11"/>
  <c r="M17" i="11"/>
  <c r="M13" i="11"/>
  <c r="M11" i="11"/>
  <c r="M10" i="11"/>
  <c r="M16" i="11"/>
  <c r="M12" i="11"/>
  <c r="M18" i="11"/>
  <c r="M14" i="11"/>
  <c r="K34" i="2"/>
  <c r="K19" i="2"/>
  <c r="K52" i="1"/>
  <c r="K38" i="1"/>
  <c r="K24" i="1"/>
  <c r="K14" i="1"/>
  <c r="K46" i="1"/>
  <c r="K26" i="1"/>
  <c r="K28" i="1"/>
  <c r="K23" i="1"/>
  <c r="K21" i="1"/>
  <c r="K11" i="1"/>
  <c r="K12" i="1"/>
  <c r="K51" i="1"/>
  <c r="K20" i="1"/>
  <c r="K50" i="1"/>
  <c r="K36" i="1"/>
  <c r="K30" i="1"/>
  <c r="K32" i="1"/>
  <c r="K17" i="1"/>
  <c r="K31" i="1"/>
  <c r="K18" i="1"/>
  <c r="K25" i="1"/>
  <c r="K39" i="1"/>
  <c r="K40" i="1"/>
  <c r="K27" i="1"/>
  <c r="K9" i="1"/>
  <c r="K41" i="1"/>
  <c r="K19" i="1"/>
  <c r="K55" i="1"/>
  <c r="K34" i="1"/>
  <c r="K22" i="1"/>
  <c r="K37" i="1"/>
  <c r="K48" i="1"/>
  <c r="K29" i="1"/>
  <c r="K10" i="1"/>
  <c r="K44" i="1"/>
  <c r="K56" i="1"/>
  <c r="K16" i="1"/>
  <c r="K15" i="1"/>
  <c r="K33" i="1"/>
  <c r="K15" i="4"/>
  <c r="K25" i="2"/>
  <c r="L13" i="12"/>
  <c r="L10" i="12"/>
  <c r="K32" i="4"/>
  <c r="K27" i="4"/>
  <c r="K36" i="4"/>
  <c r="K30" i="4"/>
  <c r="K13" i="4"/>
  <c r="K39" i="4"/>
  <c r="K24" i="4"/>
  <c r="K23" i="4"/>
  <c r="K17" i="4"/>
  <c r="K21" i="4"/>
  <c r="K25" i="4"/>
  <c r="K16" i="4"/>
  <c r="K19" i="4"/>
  <c r="K14" i="4"/>
  <c r="K34" i="4"/>
  <c r="K22" i="4"/>
  <c r="K26" i="4"/>
  <c r="K8" i="4"/>
  <c r="K18" i="4"/>
  <c r="K29" i="4"/>
  <c r="K9" i="4"/>
  <c r="K31" i="4"/>
  <c r="K40" i="4"/>
  <c r="K37" i="4"/>
  <c r="K11" i="4"/>
  <c r="K35" i="4"/>
  <c r="K28" i="4"/>
  <c r="K12" i="4"/>
  <c r="K38" i="4"/>
  <c r="K33" i="4"/>
  <c r="K47" i="1"/>
  <c r="L19" i="1"/>
  <c r="K53" i="1"/>
  <c r="K13" i="1"/>
  <c r="K45" i="1"/>
  <c r="K8" i="1"/>
  <c r="L20" i="1"/>
  <c r="K49" i="1"/>
  <c r="L21" i="1"/>
  <c r="K57" i="1"/>
  <c r="L27" i="1"/>
  <c r="K35" i="1"/>
  <c r="L34" i="1"/>
  <c r="L35" i="1"/>
  <c r="L39" i="1"/>
  <c r="K42" i="1"/>
  <c r="L41" i="1"/>
  <c r="L30" i="1"/>
  <c r="K43" i="1"/>
  <c r="L43" i="1"/>
  <c r="K54" i="1"/>
  <c r="K23" i="2"/>
  <c r="K24" i="2"/>
  <c r="K11" i="2"/>
  <c r="K30" i="2"/>
  <c r="K14" i="2"/>
  <c r="K13" i="2"/>
  <c r="K20" i="2"/>
  <c r="K29" i="2"/>
  <c r="K35" i="2"/>
  <c r="K18" i="2"/>
  <c r="K33" i="2"/>
  <c r="K26" i="2"/>
  <c r="K12" i="2"/>
  <c r="K28" i="2"/>
  <c r="K32" i="2"/>
  <c r="K21" i="2"/>
  <c r="K16" i="2"/>
  <c r="K31" i="2"/>
  <c r="K17" i="2"/>
  <c r="L14" i="12"/>
  <c r="L16" i="12"/>
  <c r="L15" i="12"/>
  <c r="L12" i="12"/>
  <c r="L11" i="12"/>
  <c r="K15" i="2"/>
  <c r="K20" i="4"/>
  <c r="L32" i="1"/>
  <c r="L11" i="1"/>
  <c r="L23" i="1"/>
  <c r="L22" i="1"/>
  <c r="L12" i="1"/>
  <c r="L38" i="1"/>
  <c r="L25" i="1"/>
  <c r="L8" i="1"/>
  <c r="L9" i="1"/>
  <c r="L10" i="1"/>
  <c r="K27" i="2"/>
  <c r="K22" i="2"/>
  <c r="L17" i="1"/>
  <c r="L24" i="1"/>
  <c r="L40" i="1"/>
  <c r="L16" i="1"/>
  <c r="L28" i="1"/>
  <c r="L29" i="1"/>
  <c r="L13" i="1"/>
  <c r="L26" i="1"/>
</calcChain>
</file>

<file path=xl/sharedStrings.xml><?xml version="1.0" encoding="utf-8"?>
<sst xmlns="http://schemas.openxmlformats.org/spreadsheetml/2006/main" count="1625" uniqueCount="290">
  <si>
    <t>1.</t>
  </si>
  <si>
    <t>2.</t>
  </si>
  <si>
    <t>3.</t>
  </si>
  <si>
    <t>International FAI Space Modelling Competition</t>
  </si>
  <si>
    <t>World Cup Finals</t>
  </si>
  <si>
    <t>PLACE</t>
  </si>
  <si>
    <t>ST.NO</t>
  </si>
  <si>
    <t>=TOTAL</t>
  </si>
  <si>
    <t>S3</t>
  </si>
  <si>
    <t>SHOW</t>
  </si>
  <si>
    <t>x</t>
  </si>
  <si>
    <t>POL</t>
  </si>
  <si>
    <t>Prototipe</t>
  </si>
  <si>
    <t>Flight 1</t>
  </si>
  <si>
    <t>Total</t>
  </si>
  <si>
    <t>Idea</t>
  </si>
  <si>
    <t>Shape</t>
  </si>
  <si>
    <t>Model</t>
  </si>
  <si>
    <t>TOTAL</t>
  </si>
  <si>
    <t>www.komarov.vesolje.net</t>
  </si>
  <si>
    <t>SLO</t>
  </si>
  <si>
    <t>Show</t>
  </si>
  <si>
    <t>SMIR</t>
  </si>
  <si>
    <t>COUNTRY</t>
  </si>
  <si>
    <t>Flight 2</t>
  </si>
  <si>
    <t>RUS</t>
  </si>
  <si>
    <t>Flight1</t>
  </si>
  <si>
    <t xml:space="preserve"> </t>
  </si>
  <si>
    <t>Placing</t>
  </si>
  <si>
    <t>I st</t>
  </si>
  <si>
    <t>II nd</t>
  </si>
  <si>
    <t>III rd</t>
  </si>
  <si>
    <t>POINTS</t>
  </si>
  <si>
    <t>CZE</t>
  </si>
  <si>
    <t>GBR</t>
  </si>
  <si>
    <t>FAI jury:</t>
  </si>
  <si>
    <t>S4A World Cup</t>
  </si>
  <si>
    <t>S6A World Cup</t>
  </si>
  <si>
    <t>S9A World Cup</t>
  </si>
  <si>
    <t>SUI</t>
  </si>
  <si>
    <t>CLASS S8 E/P-RC ROCKET GLIDER TIME DURATION AND PRECISION LANDING</t>
  </si>
  <si>
    <t>Mr. Marjan Čuden, SLO, RSO</t>
  </si>
  <si>
    <t>Mr. Anton Šijanec, SLO, contest director</t>
  </si>
  <si>
    <t>Flight2</t>
  </si>
  <si>
    <t>SVK</t>
  </si>
  <si>
    <t>Scale judges:</t>
  </si>
  <si>
    <t>NAME</t>
  </si>
  <si>
    <t>FIRST NAME</t>
  </si>
  <si>
    <t>LICENSE</t>
  </si>
  <si>
    <t>POLACE</t>
  </si>
  <si>
    <t>Mr. Jože Čuden, (SLO), member</t>
  </si>
  <si>
    <t>S7 World Cup</t>
  </si>
  <si>
    <t>BUL</t>
  </si>
  <si>
    <t>LICENCE</t>
  </si>
  <si>
    <t>S3A Open International</t>
  </si>
  <si>
    <t>Mrs. Vera Pavkova (CZE), president</t>
  </si>
  <si>
    <t>Mr. Stuart Lodge, GBR</t>
  </si>
  <si>
    <t>Mr. Bedřich Pavka, CZE</t>
  </si>
  <si>
    <t>BLR</t>
  </si>
  <si>
    <t>RMK Dubnica</t>
  </si>
  <si>
    <t>FAI ID</t>
  </si>
  <si>
    <t>CLUB</t>
  </si>
  <si>
    <t>MTSR Sowiniec</t>
  </si>
  <si>
    <t>FAI Id</t>
  </si>
  <si>
    <t>Mr. Stuart Lodge, GBR, president</t>
  </si>
  <si>
    <t>Mrs. Vera Pavkova CZE, president</t>
  </si>
  <si>
    <t>Mr. Jože Čuden, SLO, member</t>
  </si>
  <si>
    <t>Mr. Anton Šijanec, SLO, member</t>
  </si>
  <si>
    <t>Mr. Bedřich Pavka, CZE, member</t>
  </si>
  <si>
    <t>Mr. Andrej Vrbec, SLO, member</t>
  </si>
  <si>
    <t>Judges:</t>
  </si>
  <si>
    <t>FINAL RESULTS</t>
  </si>
  <si>
    <t>COUNT.</t>
  </si>
  <si>
    <t>F. O.</t>
  </si>
  <si>
    <t>Stat. p.</t>
  </si>
  <si>
    <t>MK Šenov</t>
  </si>
  <si>
    <t>S4</t>
  </si>
  <si>
    <t>S6</t>
  </si>
  <si>
    <t>S7</t>
  </si>
  <si>
    <t>S8</t>
  </si>
  <si>
    <t>ROU</t>
  </si>
  <si>
    <t>J/S</t>
  </si>
  <si>
    <t>1</t>
  </si>
  <si>
    <t>Class  S8E/P -  Competition Flights per groups and per rounds</t>
  </si>
  <si>
    <t>ROUND 1</t>
  </si>
  <si>
    <t>Group 1</t>
  </si>
  <si>
    <t>No</t>
  </si>
  <si>
    <t>Start No</t>
  </si>
  <si>
    <t>COMPETITOR</t>
  </si>
  <si>
    <t>FLIGHT</t>
  </si>
  <si>
    <t>LANDING</t>
  </si>
  <si>
    <t>RESULT</t>
  </si>
  <si>
    <t>Time</t>
  </si>
  <si>
    <t>Points</t>
  </si>
  <si>
    <t>cm</t>
  </si>
  <si>
    <t>ROUND 2</t>
  </si>
  <si>
    <t>ROUND 3</t>
  </si>
  <si>
    <t>ROUND 4</t>
  </si>
  <si>
    <t>FINAL</t>
  </si>
  <si>
    <t>Group 2</t>
  </si>
  <si>
    <t>Filas Michał</t>
  </si>
  <si>
    <t>Broný Pavel</t>
  </si>
  <si>
    <t>Chalupa Jaromír</t>
  </si>
  <si>
    <t>Przybytek Krzysztof</t>
  </si>
  <si>
    <t>Minkevich Uladzimir</t>
  </si>
  <si>
    <t>Kičura Rastislav</t>
  </si>
  <si>
    <t>Hunziker Arthur</t>
  </si>
  <si>
    <t>Hunziker Franz</t>
  </si>
  <si>
    <t>Vasilev Stefan</t>
  </si>
  <si>
    <t>Tilev Pavel</t>
  </si>
  <si>
    <t>Lekov Boris</t>
  </si>
  <si>
    <t>Jacomb John</t>
  </si>
  <si>
    <t>Hricinda Michal</t>
  </si>
  <si>
    <t>Žitňan ml. Michal</t>
  </si>
  <si>
    <t>Vachkov Dimitar</t>
  </si>
  <si>
    <t>Žitňan Michal</t>
  </si>
  <si>
    <t>Dudziak-Przybytek Ewa</t>
  </si>
  <si>
    <t xml:space="preserve">  </t>
  </si>
  <si>
    <t>Mr. Andrija Dučak, SLO, RSO  assistant</t>
  </si>
  <si>
    <t>Mr. Anton Šijanec, (SLO), member</t>
  </si>
  <si>
    <t>Categories</t>
  </si>
  <si>
    <t>S9</t>
  </si>
  <si>
    <t>IV th</t>
  </si>
  <si>
    <t>40th Ljubljana Cup</t>
  </si>
  <si>
    <t>Buraj Štefan</t>
  </si>
  <si>
    <t>SVK1067</t>
  </si>
  <si>
    <t>Burajová Anna</t>
  </si>
  <si>
    <t>SVK1582</t>
  </si>
  <si>
    <t>Žitňanová Iveta</t>
  </si>
  <si>
    <t>SVK1594</t>
  </si>
  <si>
    <t>SVK1087</t>
  </si>
  <si>
    <t>SVK1111</t>
  </si>
  <si>
    <t>Barčík Jozef</t>
  </si>
  <si>
    <t>SVK1252</t>
  </si>
  <si>
    <t>Cesnek Boris</t>
  </si>
  <si>
    <t>SVK1080</t>
  </si>
  <si>
    <t>Matuška Peter</t>
  </si>
  <si>
    <t>SVK1096</t>
  </si>
  <si>
    <t>Šebesta Jan</t>
  </si>
  <si>
    <t>CZE1240</t>
  </si>
  <si>
    <t>BG00516</t>
  </si>
  <si>
    <t>BG00518</t>
  </si>
  <si>
    <t>Savov Valentin</t>
  </si>
  <si>
    <t>BG00070</t>
  </si>
  <si>
    <t>BG00650</t>
  </si>
  <si>
    <t>ROU228</t>
  </si>
  <si>
    <t>C.S.M. BUZAU</t>
  </si>
  <si>
    <t>Lucian Sercaianu</t>
  </si>
  <si>
    <t>Konkol Jiří</t>
  </si>
  <si>
    <t>CZE1643</t>
  </si>
  <si>
    <t>RMK Letovice</t>
  </si>
  <si>
    <t>Lida</t>
  </si>
  <si>
    <t>Maikouski Mikita</t>
  </si>
  <si>
    <t>BLR046</t>
  </si>
  <si>
    <t>Hrabouski Valery</t>
  </si>
  <si>
    <t>BLR128</t>
  </si>
  <si>
    <t>BLR042</t>
  </si>
  <si>
    <t>Minsk</t>
  </si>
  <si>
    <t>Fly Russia</t>
  </si>
  <si>
    <t>Sergienko Grigoriy</t>
  </si>
  <si>
    <t>RUS0329</t>
  </si>
  <si>
    <t>Roslyakov Dmitriy</t>
  </si>
  <si>
    <t>RUS3241A</t>
  </si>
  <si>
    <t>BUL00429</t>
  </si>
  <si>
    <t>Kaspichan</t>
  </si>
  <si>
    <t>POL5343</t>
  </si>
  <si>
    <t>POL3754</t>
  </si>
  <si>
    <t>Stoll Hans</t>
  </si>
  <si>
    <t>SUI5275</t>
  </si>
  <si>
    <t>MFG Bülach</t>
  </si>
  <si>
    <t>SERFS</t>
  </si>
  <si>
    <t>Lohse Henning</t>
  </si>
  <si>
    <t>GER3485</t>
  </si>
  <si>
    <t>GER</t>
  </si>
  <si>
    <t>RMC-Sachsen</t>
  </si>
  <si>
    <t>Dietrich Daniel</t>
  </si>
  <si>
    <t>GER2848</t>
  </si>
  <si>
    <t>Büchl Jonas</t>
  </si>
  <si>
    <t>GER2860</t>
  </si>
  <si>
    <t>POL4624</t>
  </si>
  <si>
    <t>MTSR "Sowiniec"</t>
  </si>
  <si>
    <t>Švec Vladimír</t>
  </si>
  <si>
    <t>SVK1021</t>
  </si>
  <si>
    <t>Bardejov</t>
  </si>
  <si>
    <t>SVK1122</t>
  </si>
  <si>
    <t>Humenné</t>
  </si>
  <si>
    <t>SVK1123</t>
  </si>
  <si>
    <t>Naďová Alena</t>
  </si>
  <si>
    <t>SVK2002</t>
  </si>
  <si>
    <t>Cvitić Tomislav</t>
  </si>
  <si>
    <t>S-002</t>
  </si>
  <si>
    <t>Aeroklub "Krila Istre"</t>
  </si>
  <si>
    <t>CRO</t>
  </si>
  <si>
    <t>CZE1045</t>
  </si>
  <si>
    <t>CZE1097</t>
  </si>
  <si>
    <t>Swiss Team</t>
  </si>
  <si>
    <t>DQ</t>
  </si>
  <si>
    <t>Palovšnik Sonja</t>
  </si>
  <si>
    <t>S5187.004</t>
  </si>
  <si>
    <t>Perc Drago</t>
  </si>
  <si>
    <t>S5187.003</t>
  </si>
  <si>
    <t>Ovsec Janez</t>
  </si>
  <si>
    <t>J</t>
  </si>
  <si>
    <t>S523.039</t>
  </si>
  <si>
    <t>MMK Logatec</t>
  </si>
  <si>
    <t>Rupnik Miha</t>
  </si>
  <si>
    <t>S5-23.029</t>
  </si>
  <si>
    <t>Čuk Tilen</t>
  </si>
  <si>
    <t>S5 23.038</t>
  </si>
  <si>
    <t>Rupnik Aljoša</t>
  </si>
  <si>
    <t>S5-23.035</t>
  </si>
  <si>
    <t>Žunič Rok</t>
  </si>
  <si>
    <t>S590.902</t>
  </si>
  <si>
    <t>S590902</t>
  </si>
  <si>
    <t>Turk Primož</t>
  </si>
  <si>
    <t>S5 37.004</t>
  </si>
  <si>
    <t>Švajger Luka</t>
  </si>
  <si>
    <t>S5 37.003</t>
  </si>
  <si>
    <t>Nagode Gašper</t>
  </si>
  <si>
    <t>S523.037</t>
  </si>
  <si>
    <t>/</t>
  </si>
  <si>
    <t>Čipčić Kristina</t>
  </si>
  <si>
    <t>SRB</t>
  </si>
  <si>
    <t>SRB S-564</t>
  </si>
  <si>
    <t>Horvat Vladimir</t>
  </si>
  <si>
    <t>S-004</t>
  </si>
  <si>
    <t>MK Zenit</t>
  </si>
  <si>
    <t>Petrović Mihailo</t>
  </si>
  <si>
    <t>SRB S-667</t>
  </si>
  <si>
    <t>AK Franjo Kluz</t>
  </si>
  <si>
    <t>Mihelčič Anže</t>
  </si>
  <si>
    <t>S520022</t>
  </si>
  <si>
    <t>Brinovec Živa</t>
  </si>
  <si>
    <t>S527032</t>
  </si>
  <si>
    <t>S5 27.016</t>
  </si>
  <si>
    <t>ARK Vega</t>
  </si>
  <si>
    <t>Jenko Marjan</t>
  </si>
  <si>
    <t>AK Kikinda</t>
  </si>
  <si>
    <t>Soyuz TMA-22</t>
  </si>
  <si>
    <t>Saturn 1B SA205</t>
  </si>
  <si>
    <t>Ariane 44 LP</t>
  </si>
  <si>
    <t>Ariane 1-L03</t>
  </si>
  <si>
    <t>Sonda S3+S5</t>
  </si>
  <si>
    <t>Taurus Tomahawk</t>
  </si>
  <si>
    <t>Eridan E012 B</t>
  </si>
  <si>
    <t>Sonda S9</t>
  </si>
  <si>
    <t>Eridan E007</t>
  </si>
  <si>
    <t>Meteor 1E</t>
  </si>
  <si>
    <t>Black Brant - VB</t>
  </si>
  <si>
    <t>Rohini RH-75</t>
  </si>
  <si>
    <t>Jenko Uroš</t>
  </si>
  <si>
    <t>S5 27.015</t>
  </si>
  <si>
    <t>Makuc Alja</t>
  </si>
  <si>
    <t>S5 23.031</t>
  </si>
  <si>
    <t>Jenko Jaka</t>
  </si>
  <si>
    <t>S5 27.029</t>
  </si>
  <si>
    <t>Rupnik Janko</t>
  </si>
  <si>
    <t>S5 23.022</t>
  </si>
  <si>
    <t>Jenko Boris</t>
  </si>
  <si>
    <t>S5 27.014</t>
  </si>
  <si>
    <t>Brus Matjaž</t>
  </si>
  <si>
    <t>S5 23.024</t>
  </si>
  <si>
    <t>MAMA S-8 E/P</t>
  </si>
  <si>
    <t>40th Anniversary Circus</t>
  </si>
  <si>
    <t>Intergalactical space ship wth two space shuttles</t>
  </si>
  <si>
    <t>Plumbers nightmare</t>
  </si>
  <si>
    <t>P.I.G</t>
  </si>
  <si>
    <t>Memorial - 40th</t>
  </si>
  <si>
    <t>Cernoja Kristjan</t>
  </si>
  <si>
    <t>Čuden Maja</t>
  </si>
  <si>
    <t>Pooping Unicorn</t>
  </si>
  <si>
    <t>Condor-Party</t>
  </si>
  <si>
    <t>I must be first on sale</t>
  </si>
  <si>
    <t>Plastic Fantastic</t>
  </si>
  <si>
    <t>8-9</t>
  </si>
  <si>
    <t>17-18</t>
  </si>
  <si>
    <t>20-21</t>
  </si>
  <si>
    <t>14-15</t>
  </si>
  <si>
    <t>40-41</t>
  </si>
  <si>
    <t>9-10</t>
  </si>
  <si>
    <t>22-25</t>
  </si>
  <si>
    <t>Crnoja Kristjan</t>
  </si>
  <si>
    <t>Slovenia, Ljubljana, October 5th - 7th, 2018</t>
  </si>
  <si>
    <t>ARK Apollo</t>
  </si>
  <si>
    <t>RMK Krupka</t>
  </si>
  <si>
    <t>Bulgaria</t>
  </si>
  <si>
    <t>Sevlievo</t>
  </si>
  <si>
    <t>Peshtera</t>
  </si>
  <si>
    <t>ARK V. M. Komarov</t>
  </si>
  <si>
    <t>ARK Mistral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</si>
</sst>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.0"/>
  </numFmts>
  <fonts count="71">
    <font>
      <sz val="10"/>
      <name val="Tahoma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  <font>
      <u/>
      <sz val="10"/>
      <color indexed="12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color indexed="12"/>
      <name val="Tahoma"/>
      <family val="2"/>
      <charset val="238"/>
    </font>
    <font>
      <b/>
      <sz val="8.5"/>
      <name val="Tahoma"/>
      <family val="2"/>
      <charset val="238"/>
    </font>
    <font>
      <sz val="8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7"/>
      <name val="Tahoma"/>
      <family val="2"/>
    </font>
    <font>
      <b/>
      <sz val="14"/>
      <name val="Tahoma"/>
      <family val="2"/>
    </font>
    <font>
      <b/>
      <sz val="18"/>
      <color indexed="62"/>
      <name val="Cambria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Tahoma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u/>
      <sz val="14"/>
      <name val="YU C Times"/>
      <family val="1"/>
    </font>
    <font>
      <sz val="14"/>
      <name val="Times Cirilica"/>
      <family val="2"/>
    </font>
    <font>
      <b/>
      <sz val="14"/>
      <name val="YU C Times"/>
      <family val="1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8.5"/>
      <name val="Verdana"/>
      <family val="2"/>
      <charset val="238"/>
    </font>
    <font>
      <sz val="9"/>
      <name val="Verdana"/>
      <family val="2"/>
      <charset val="238"/>
    </font>
    <font>
      <b/>
      <sz val="16"/>
      <name val="Verdana"/>
      <family val="2"/>
    </font>
    <font>
      <b/>
      <sz val="18"/>
      <name val="Verdana"/>
      <family val="2"/>
    </font>
    <font>
      <b/>
      <sz val="13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b/>
      <sz val="28"/>
      <name val="Tahoma"/>
      <family val="2"/>
      <charset val="238"/>
    </font>
    <font>
      <b/>
      <sz val="24"/>
      <name val="Tahoma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MS Sans Serif"/>
      <family val="2"/>
      <charset val="238"/>
    </font>
    <font>
      <sz val="9"/>
      <name val="Calibri"/>
      <family val="2"/>
      <scheme val="minor"/>
    </font>
    <font>
      <u/>
      <sz val="10"/>
      <color theme="11"/>
      <name val="Tahoma"/>
      <family val="2"/>
    </font>
    <font>
      <sz val="10"/>
      <name val="Tahoma"/>
      <family val="2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8.5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9"/>
      <name val="Verdana"/>
      <family val="2"/>
      <charset val="238"/>
    </font>
    <font>
      <sz val="9"/>
      <name val="Tahoma"/>
      <family val="2"/>
    </font>
    <font>
      <b/>
      <sz val="7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6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4" fillId="6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11" borderId="1" applyNumberFormat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8" fillId="0" borderId="0"/>
    <xf numFmtId="0" fontId="44" fillId="0" borderId="0"/>
    <xf numFmtId="0" fontId="2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2" fillId="0" borderId="0"/>
  </cellStyleXfs>
  <cellXfs count="277">
    <xf numFmtId="0" fontId="0" fillId="0" borderId="0" xfId="0"/>
    <xf numFmtId="0" fontId="43" fillId="0" borderId="0" xfId="0" applyFont="1"/>
    <xf numFmtId="0" fontId="36" fillId="0" borderId="0" xfId="23" applyFont="1" applyBorder="1" applyAlignment="1">
      <alignment horizontal="center"/>
    </xf>
    <xf numFmtId="0" fontId="47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Fill="1" applyBorder="1" applyAlignment="1">
      <alignment horizontal="center"/>
    </xf>
    <xf numFmtId="0" fontId="14" fillId="0" borderId="0" xfId="20" applyFont="1" applyAlignment="1" applyProtection="1"/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7" fillId="0" borderId="0" xfId="0" applyFont="1" applyAlignment="1"/>
    <xf numFmtId="0" fontId="6" fillId="0" borderId="0" xfId="0" applyFont="1" applyAlignment="1"/>
    <xf numFmtId="1" fontId="9" fillId="0" borderId="0" xfId="0" applyNumberFormat="1" applyFont="1"/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23" applyAlignment="1">
      <alignment horizontal="center"/>
    </xf>
    <xf numFmtId="0" fontId="30" fillId="0" borderId="0" xfId="23" applyFont="1" applyAlignment="1">
      <alignment horizontal="center"/>
    </xf>
    <xf numFmtId="1" fontId="31" fillId="0" borderId="0" xfId="23" applyNumberFormat="1" applyFont="1" applyAlignment="1">
      <alignment horizontal="center"/>
    </xf>
    <xf numFmtId="0" fontId="32" fillId="0" borderId="0" xfId="23" applyFont="1"/>
    <xf numFmtId="0" fontId="19" fillId="0" borderId="0" xfId="23" applyFont="1"/>
    <xf numFmtId="0" fontId="20" fillId="0" borderId="0" xfId="23" applyFont="1"/>
    <xf numFmtId="0" fontId="20" fillId="0" borderId="0" xfId="23" applyFont="1" applyAlignment="1">
      <alignment horizontal="center"/>
    </xf>
    <xf numFmtId="0" fontId="8" fillId="0" borderId="0" xfId="23"/>
    <xf numFmtId="0" fontId="8" fillId="0" borderId="0" xfId="23" applyAlignment="1">
      <alignment horizontal="right"/>
    </xf>
    <xf numFmtId="1" fontId="8" fillId="0" borderId="0" xfId="23" applyNumberFormat="1"/>
    <xf numFmtId="0" fontId="31" fillId="0" borderId="0" xfId="23" applyFont="1" applyAlignment="1">
      <alignment horizontal="center"/>
    </xf>
    <xf numFmtId="0" fontId="33" fillId="0" borderId="0" xfId="23" applyFont="1" applyBorder="1"/>
    <xf numFmtId="0" fontId="34" fillId="0" borderId="0" xfId="23" applyFont="1" applyBorder="1"/>
    <xf numFmtId="0" fontId="35" fillId="0" borderId="0" xfId="23" applyFont="1" applyBorder="1" applyAlignment="1">
      <alignment horizontal="left"/>
    </xf>
    <xf numFmtId="0" fontId="21" fillId="0" borderId="0" xfId="0" applyFont="1" applyAlignment="1">
      <alignment horizontal="left"/>
    </xf>
    <xf numFmtId="0" fontId="38" fillId="0" borderId="5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9" fillId="0" borderId="0" xfId="24" applyFont="1"/>
    <xf numFmtId="0" fontId="39" fillId="0" borderId="0" xfId="24" applyFont="1" applyAlignment="1">
      <alignment horizontal="center"/>
    </xf>
    <xf numFmtId="0" fontId="40" fillId="0" borderId="0" xfId="0" applyFont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5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20" applyAlignment="1" applyProtection="1"/>
    <xf numFmtId="0" fontId="47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36" fillId="0" borderId="11" xfId="24" applyFont="1" applyBorder="1" applyAlignment="1">
      <alignment horizontal="center"/>
    </xf>
    <xf numFmtId="0" fontId="36" fillId="0" borderId="24" xfId="24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49" fillId="0" borderId="0" xfId="0" applyFont="1" applyFill="1" applyBorder="1" applyAlignment="1" applyProtection="1">
      <alignment horizontal="center" vertical="center" wrapText="1"/>
    </xf>
    <xf numFmtId="0" fontId="45" fillId="0" borderId="0" xfId="0" applyFont="1"/>
    <xf numFmtId="0" fontId="46" fillId="0" borderId="0" xfId="0" applyFont="1"/>
    <xf numFmtId="0" fontId="50" fillId="0" borderId="0" xfId="0" applyFont="1" applyAlignment="1">
      <alignment horizontal="center"/>
    </xf>
    <xf numFmtId="0" fontId="47" fillId="0" borderId="0" xfId="0" applyFont="1" applyFill="1" applyBorder="1" applyAlignment="1" applyProtection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vertical="center"/>
    </xf>
    <xf numFmtId="49" fontId="4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" fontId="8" fillId="12" borderId="0" xfId="0" applyNumberFormat="1" applyFont="1" applyFill="1" applyBorder="1" applyAlignment="1">
      <alignment horizontal="center" vertical="center"/>
    </xf>
    <xf numFmtId="1" fontId="10" fillId="1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8" fillId="0" borderId="0" xfId="0" applyFont="1" applyFill="1" applyBorder="1" applyAlignment="1" applyProtection="1">
      <alignment horizontal="center" vertical="center" wrapText="1"/>
    </xf>
    <xf numFmtId="49" fontId="37" fillId="0" borderId="0" xfId="0" applyNumberFormat="1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21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2" fillId="0" borderId="0" xfId="0" applyFont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53" fillId="0" borderId="0" xfId="20" applyFont="1" applyAlignment="1" applyProtection="1"/>
    <xf numFmtId="0" fontId="54" fillId="0" borderId="0" xfId="0" applyFont="1"/>
    <xf numFmtId="0" fontId="57" fillId="0" borderId="21" xfId="0" applyFont="1" applyFill="1" applyBorder="1" applyAlignment="1" applyProtection="1">
      <alignment horizontal="center" vertical="center" wrapText="1"/>
    </xf>
    <xf numFmtId="0" fontId="57" fillId="0" borderId="21" xfId="0" applyFont="1" applyFill="1" applyBorder="1" applyAlignment="1" applyProtection="1">
      <alignment vertical="center" wrapText="1"/>
    </xf>
    <xf numFmtId="0" fontId="58" fillId="0" borderId="21" xfId="0" applyFont="1" applyFill="1" applyBorder="1" applyAlignment="1" applyProtection="1">
      <alignment horizontal="center" vertical="center" wrapText="1"/>
    </xf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Border="1" applyAlignment="1" applyProtection="1">
      <alignment vertical="center" wrapText="1"/>
    </xf>
    <xf numFmtId="0" fontId="57" fillId="0" borderId="0" xfId="0" applyFont="1" applyFill="1" applyBorder="1" applyAlignment="1" applyProtection="1">
      <alignment horizontal="center" vertical="center" wrapText="1"/>
    </xf>
    <xf numFmtId="0" fontId="58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Border="1"/>
    <xf numFmtId="0" fontId="59" fillId="0" borderId="0" xfId="0" applyFont="1" applyBorder="1" applyAlignment="1">
      <alignment horizontal="center"/>
    </xf>
    <xf numFmtId="0" fontId="59" fillId="0" borderId="0" xfId="0" applyFont="1"/>
    <xf numFmtId="0" fontId="59" fillId="0" borderId="0" xfId="0" applyFont="1" applyAlignment="1">
      <alignment horizontal="center"/>
    </xf>
    <xf numFmtId="0" fontId="5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4" fillId="0" borderId="0" xfId="0" applyFont="1" applyFill="1" applyBorder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36" fillId="0" borderId="17" xfId="0" applyFont="1" applyBorder="1" applyAlignment="1">
      <alignment horizontal="center"/>
    </xf>
    <xf numFmtId="0" fontId="19" fillId="0" borderId="0" xfId="23" applyFont="1" applyAlignment="1">
      <alignment horizontal="center"/>
    </xf>
    <xf numFmtId="49" fontId="10" fillId="0" borderId="33" xfId="0" applyNumberFormat="1" applyFont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165" fontId="8" fillId="13" borderId="21" xfId="0" applyNumberFormat="1" applyFont="1" applyFill="1" applyBorder="1" applyAlignment="1">
      <alignment horizontal="center" vertical="center"/>
    </xf>
    <xf numFmtId="165" fontId="8" fillId="13" borderId="16" xfId="0" applyNumberFormat="1" applyFont="1" applyFill="1" applyBorder="1" applyAlignment="1">
      <alignment horizontal="center" vertical="center"/>
    </xf>
    <xf numFmtId="165" fontId="10" fillId="13" borderId="13" xfId="0" applyNumberFormat="1" applyFont="1" applyFill="1" applyBorder="1" applyAlignment="1">
      <alignment horizontal="center" vertical="center"/>
    </xf>
    <xf numFmtId="165" fontId="10" fillId="13" borderId="22" xfId="0" applyNumberFormat="1" applyFont="1" applyFill="1" applyBorder="1" applyAlignment="1">
      <alignment horizontal="center" vertical="center"/>
    </xf>
    <xf numFmtId="165" fontId="8" fillId="13" borderId="27" xfId="0" applyNumberFormat="1" applyFont="1" applyFill="1" applyBorder="1" applyAlignment="1">
      <alignment horizontal="center" vertical="center"/>
    </xf>
    <xf numFmtId="165" fontId="10" fillId="13" borderId="15" xfId="0" applyNumberFormat="1" applyFont="1" applyFill="1" applyBorder="1" applyAlignment="1">
      <alignment horizontal="center" vertical="center"/>
    </xf>
    <xf numFmtId="0" fontId="36" fillId="0" borderId="17" xfId="23" applyFont="1" applyBorder="1" applyAlignment="1">
      <alignment horizontal="center"/>
    </xf>
    <xf numFmtId="0" fontId="36" fillId="0" borderId="24" xfId="23" applyFont="1" applyBorder="1" applyAlignment="1">
      <alignment horizontal="left"/>
    </xf>
    <xf numFmtId="0" fontId="36" fillId="0" borderId="24" xfId="23" applyFont="1" applyBorder="1" applyAlignment="1">
      <alignment horizontal="center"/>
    </xf>
    <xf numFmtId="0" fontId="36" fillId="0" borderId="11" xfId="23" applyFont="1" applyBorder="1" applyAlignment="1">
      <alignment horizontal="center"/>
    </xf>
    <xf numFmtId="0" fontId="36" fillId="0" borderId="28" xfId="23" applyFont="1" applyBorder="1" applyAlignment="1">
      <alignment horizontal="center"/>
    </xf>
    <xf numFmtId="0" fontId="36" fillId="0" borderId="25" xfId="23" applyFont="1" applyBorder="1" applyAlignment="1">
      <alignment horizontal="center"/>
    </xf>
    <xf numFmtId="0" fontId="36" fillId="0" borderId="26" xfId="23" applyFont="1" applyBorder="1" applyAlignment="1">
      <alignment horizontal="center"/>
    </xf>
    <xf numFmtId="0" fontId="36" fillId="0" borderId="6" xfId="23" applyFont="1" applyBorder="1" applyAlignment="1">
      <alignment horizontal="center"/>
    </xf>
    <xf numFmtId="1" fontId="60" fillId="0" borderId="21" xfId="23" applyNumberFormat="1" applyFont="1" applyBorder="1" applyAlignment="1">
      <alignment horizontal="center"/>
    </xf>
    <xf numFmtId="165" fontId="61" fillId="0" borderId="21" xfId="23" applyNumberFormat="1" applyFont="1" applyBorder="1" applyAlignment="1">
      <alignment horizontal="center"/>
    </xf>
    <xf numFmtId="1" fontId="61" fillId="0" borderId="21" xfId="23" applyNumberFormat="1" applyFont="1" applyBorder="1" applyAlignment="1">
      <alignment horizontal="center"/>
    </xf>
    <xf numFmtId="0" fontId="58" fillId="0" borderId="21" xfId="0" applyFont="1" applyFill="1" applyBorder="1" applyAlignment="1" applyProtection="1">
      <alignment vertical="center" wrapText="1"/>
    </xf>
    <xf numFmtId="1" fontId="8" fillId="0" borderId="21" xfId="64" applyNumberFormat="1" applyFont="1" applyBorder="1" applyAlignment="1">
      <alignment horizontal="center"/>
    </xf>
    <xf numFmtId="0" fontId="58" fillId="0" borderId="21" xfId="0" applyNumberFormat="1" applyFont="1" applyFill="1" applyBorder="1" applyAlignment="1" applyProtection="1">
      <alignment horizontal="center" vertical="center" wrapText="1"/>
    </xf>
    <xf numFmtId="0" fontId="58" fillId="0" borderId="31" xfId="0" applyFont="1" applyFill="1" applyBorder="1" applyAlignment="1" applyProtection="1">
      <alignment horizontal="center" vertical="center" wrapText="1"/>
    </xf>
    <xf numFmtId="0" fontId="5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39" fillId="0" borderId="0" xfId="24" applyFont="1" applyAlignment="1"/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" fillId="0" borderId="0" xfId="20" applyAlignment="1" applyProtection="1">
      <alignment horizontal="left"/>
    </xf>
    <xf numFmtId="0" fontId="38" fillId="0" borderId="11" xfId="24" applyFont="1" applyBorder="1" applyAlignment="1">
      <alignment horizontal="center"/>
    </xf>
    <xf numFmtId="0" fontId="38" fillId="0" borderId="17" xfId="24" applyFont="1" applyBorder="1" applyAlignment="1">
      <alignment horizontal="center"/>
    </xf>
    <xf numFmtId="0" fontId="38" fillId="0" borderId="6" xfId="24" applyFont="1" applyBorder="1" applyAlignment="1">
      <alignment horizontal="center"/>
    </xf>
    <xf numFmtId="0" fontId="38" fillId="0" borderId="24" xfId="24" applyFont="1" applyBorder="1" applyAlignment="1">
      <alignment horizontal="center"/>
    </xf>
    <xf numFmtId="0" fontId="38" fillId="0" borderId="17" xfId="24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1" xfId="0" applyFont="1" applyBorder="1" applyAlignment="1"/>
    <xf numFmtId="0" fontId="11" fillId="0" borderId="0" xfId="0" applyFont="1" applyAlignment="1"/>
    <xf numFmtId="0" fontId="64" fillId="0" borderId="11" xfId="24" applyFont="1" applyBorder="1" applyAlignment="1"/>
    <xf numFmtId="0" fontId="31" fillId="0" borderId="21" xfId="0" applyFont="1" applyBorder="1" applyAlignment="1">
      <alignment horizontal="center"/>
    </xf>
    <xf numFmtId="0" fontId="63" fillId="0" borderId="2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29" xfId="0" applyFont="1" applyBorder="1" applyAlignment="1">
      <alignment horizontal="center"/>
    </xf>
    <xf numFmtId="0" fontId="65" fillId="0" borderId="0" xfId="0" applyFont="1" applyAlignment="1" applyProtection="1">
      <alignment horizontal="left"/>
      <protection locked="0"/>
    </xf>
    <xf numFmtId="1" fontId="10" fillId="0" borderId="37" xfId="0" applyNumberFormat="1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1" fillId="0" borderId="21" xfId="0" applyNumberFormat="1" applyFont="1" applyBorder="1" applyAlignment="1">
      <alignment horizontal="center"/>
    </xf>
    <xf numFmtId="0" fontId="8" fillId="0" borderId="21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0" fontId="58" fillId="0" borderId="21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/>
    </xf>
    <xf numFmtId="0" fontId="8" fillId="0" borderId="21" xfId="0" applyFont="1" applyFill="1" applyBorder="1" applyAlignment="1">
      <alignment horizontal="center" wrapText="1"/>
    </xf>
    <xf numFmtId="0" fontId="38" fillId="0" borderId="11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38" fillId="0" borderId="6" xfId="0" quotePrefix="1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58" fillId="0" borderId="27" xfId="0" applyFont="1" applyFill="1" applyBorder="1" applyAlignment="1" applyProtection="1">
      <alignment horizontal="center" vertical="center" wrapText="1"/>
    </xf>
    <xf numFmtId="0" fontId="63" fillId="0" borderId="13" xfId="0" applyFont="1" applyFill="1" applyBorder="1" applyAlignment="1" applyProtection="1">
      <alignment horizontal="center" vertical="center" wrapText="1"/>
    </xf>
    <xf numFmtId="0" fontId="63" fillId="0" borderId="22" xfId="0" applyFont="1" applyFill="1" applyBorder="1" applyAlignment="1" applyProtection="1">
      <alignment horizontal="center" vertical="center" wrapText="1"/>
    </xf>
    <xf numFmtId="0" fontId="66" fillId="0" borderId="0" xfId="0" applyFont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vertical="center" wrapText="1"/>
    </xf>
    <xf numFmtId="0" fontId="58" fillId="0" borderId="21" xfId="0" applyFont="1" applyFill="1" applyBorder="1" applyAlignment="1" applyProtection="1">
      <alignment horizontal="center" vertical="center" wrapText="1"/>
    </xf>
    <xf numFmtId="0" fontId="58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67" fillId="0" borderId="21" xfId="0" applyFont="1" applyFill="1" applyBorder="1" applyAlignment="1" applyProtection="1">
      <alignment horizontal="center" vertical="center" wrapText="1"/>
    </xf>
    <xf numFmtId="0" fontId="58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0" fontId="68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0" fontId="58" fillId="0" borderId="21" xfId="0" applyFont="1" applyFill="1" applyBorder="1" applyAlignment="1" applyProtection="1">
      <alignment horizontal="left" vertical="center" wrapText="1"/>
    </xf>
    <xf numFmtId="0" fontId="63" fillId="0" borderId="38" xfId="0" applyNumberFormat="1" applyFont="1" applyFill="1" applyBorder="1" applyAlignment="1" applyProtection="1">
      <alignment horizontal="center" vertical="center" wrapText="1"/>
    </xf>
    <xf numFmtId="0" fontId="58" fillId="0" borderId="39" xfId="0" applyFont="1" applyFill="1" applyBorder="1" applyAlignment="1" applyProtection="1">
      <alignment horizontal="center" vertical="center" wrapText="1"/>
    </xf>
    <xf numFmtId="0" fontId="63" fillId="0" borderId="23" xfId="0" applyNumberFormat="1" applyFont="1" applyFill="1" applyBorder="1" applyAlignment="1" applyProtection="1">
      <alignment horizontal="center" vertical="center" wrapText="1"/>
    </xf>
    <xf numFmtId="0" fontId="58" fillId="0" borderId="22" xfId="0" applyFont="1" applyFill="1" applyBorder="1" applyAlignment="1" applyProtection="1">
      <alignment horizontal="center" vertical="center" wrapText="1"/>
    </xf>
    <xf numFmtId="0" fontId="58" fillId="0" borderId="23" xfId="0" applyNumberFormat="1" applyFont="1" applyFill="1" applyBorder="1" applyAlignment="1" applyProtection="1">
      <alignment horizontal="center" vertical="center" wrapText="1"/>
    </xf>
    <xf numFmtId="0" fontId="58" fillId="0" borderId="14" xfId="0" applyNumberFormat="1" applyFont="1" applyFill="1" applyBorder="1" applyAlignment="1" applyProtection="1">
      <alignment horizontal="center" vertical="center" wrapText="1"/>
    </xf>
    <xf numFmtId="0" fontId="58" fillId="0" borderId="27" xfId="0" applyFont="1" applyFill="1" applyBorder="1" applyAlignment="1" applyProtection="1">
      <alignment vertical="center" wrapText="1"/>
    </xf>
    <xf numFmtId="0" fontId="58" fillId="0" borderId="15" xfId="0" applyFont="1" applyFill="1" applyBorder="1" applyAlignment="1" applyProtection="1">
      <alignment horizontal="center" vertical="center" wrapText="1"/>
    </xf>
    <xf numFmtId="1" fontId="32" fillId="0" borderId="21" xfId="0" applyNumberFormat="1" applyFont="1" applyBorder="1" applyAlignment="1">
      <alignment horizontal="center"/>
    </xf>
    <xf numFmtId="0" fontId="58" fillId="0" borderId="21" xfId="0" applyFont="1" applyBorder="1" applyAlignment="1">
      <alignment vertical="center" wrapText="1"/>
    </xf>
    <xf numFmtId="1" fontId="10" fillId="0" borderId="31" xfId="0" applyNumberFormat="1" applyFont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0" fontId="58" fillId="0" borderId="16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8" fillId="0" borderId="21" xfId="0" applyFont="1" applyFill="1" applyBorder="1" applyAlignment="1" applyProtection="1">
      <alignment horizontal="center" vertical="center" wrapText="1"/>
    </xf>
    <xf numFmtId="0" fontId="58" fillId="0" borderId="0" xfId="0" applyFont="1" applyFill="1" applyBorder="1" applyAlignment="1" applyProtection="1">
      <alignment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165" fontId="69" fillId="0" borderId="21" xfId="23" applyNumberFormat="1" applyFont="1" applyBorder="1" applyAlignment="1">
      <alignment horizontal="center"/>
    </xf>
    <xf numFmtId="165" fontId="70" fillId="0" borderId="21" xfId="23" applyNumberFormat="1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67" fillId="0" borderId="22" xfId="0" applyFont="1" applyFill="1" applyBorder="1" applyAlignment="1" applyProtection="1">
      <alignment horizontal="center" vertical="center" wrapText="1"/>
    </xf>
    <xf numFmtId="0" fontId="32" fillId="0" borderId="23" xfId="0" applyFont="1" applyBorder="1" applyAlignment="1">
      <alignment horizontal="center"/>
    </xf>
    <xf numFmtId="0" fontId="67" fillId="0" borderId="15" xfId="0" applyFont="1" applyFill="1" applyBorder="1" applyAlignment="1" applyProtection="1">
      <alignment horizontal="center" vertical="center" wrapText="1"/>
    </xf>
    <xf numFmtId="49" fontId="58" fillId="0" borderId="23" xfId="0" applyNumberFormat="1" applyFont="1" applyFill="1" applyBorder="1" applyAlignment="1" applyProtection="1">
      <alignment horizontal="center" vertical="center" wrapText="1"/>
    </xf>
    <xf numFmtId="49" fontId="8" fillId="0" borderId="21" xfId="0" applyNumberFormat="1" applyFont="1" applyBorder="1" applyAlignment="1">
      <alignment horizontal="center"/>
    </xf>
    <xf numFmtId="49" fontId="58" fillId="0" borderId="21" xfId="0" applyNumberFormat="1" applyFont="1" applyFill="1" applyBorder="1" applyAlignment="1" applyProtection="1">
      <alignment horizontal="center" vertical="center" wrapText="1"/>
    </xf>
    <xf numFmtId="0" fontId="39" fillId="0" borderId="0" xfId="24" applyFont="1" applyAlignment="1">
      <alignment horizontal="right"/>
    </xf>
    <xf numFmtId="0" fontId="38" fillId="0" borderId="6" xfId="24" applyFont="1" applyBorder="1" applyAlignment="1">
      <alignment horizontal="right"/>
    </xf>
    <xf numFmtId="0" fontId="58" fillId="0" borderId="21" xfId="0" applyFont="1" applyFill="1" applyBorder="1" applyAlignment="1" applyProtection="1">
      <alignment horizontal="right" vertical="center" wrapText="1"/>
    </xf>
    <xf numFmtId="0" fontId="8" fillId="0" borderId="21" xfId="0" applyFont="1" applyBorder="1" applyAlignment="1">
      <alignment horizontal="right" vertical="center"/>
    </xf>
    <xf numFmtId="1" fontId="8" fillId="0" borderId="21" xfId="64" applyNumberFormat="1" applyFont="1" applyBorder="1" applyAlignment="1">
      <alignment horizontal="right"/>
    </xf>
    <xf numFmtId="0" fontId="8" fillId="0" borderId="21" xfId="0" applyFont="1" applyFill="1" applyBorder="1" applyAlignment="1">
      <alignment horizontal="right"/>
    </xf>
    <xf numFmtId="0" fontId="8" fillId="0" borderId="21" xfId="0" applyFont="1" applyFill="1" applyBorder="1" applyAlignment="1">
      <alignment horizontal="right" wrapText="1"/>
    </xf>
    <xf numFmtId="0" fontId="19" fillId="0" borderId="0" xfId="23" applyFont="1" applyBorder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wrapText="1"/>
    </xf>
    <xf numFmtId="49" fontId="10" fillId="0" borderId="12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25" xfId="0" applyNumberFormat="1" applyFont="1" applyFill="1" applyBorder="1" applyAlignment="1">
      <alignment horizontal="center" vertical="center"/>
    </xf>
    <xf numFmtId="49" fontId="10" fillId="0" borderId="34" xfId="0" applyNumberFormat="1" applyFont="1" applyFill="1" applyBorder="1" applyAlignment="1">
      <alignment horizontal="center" vertical="center"/>
    </xf>
    <xf numFmtId="0" fontId="10" fillId="12" borderId="26" xfId="0" applyNumberFormat="1" applyFont="1" applyFill="1" applyBorder="1" applyAlignment="1">
      <alignment horizontal="center" vertical="center" wrapText="1"/>
    </xf>
    <xf numFmtId="0" fontId="10" fillId="12" borderId="35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center" vertical="center" wrapText="1"/>
    </xf>
  </cellXfs>
  <cellStyles count="65">
    <cellStyle name="20 % – Poudarek1" xfId="1"/>
    <cellStyle name="20 % – Poudarek2" xfId="2"/>
    <cellStyle name="20 % – Poudarek3" xfId="3"/>
    <cellStyle name="20 % – Poudarek4" xfId="4"/>
    <cellStyle name="20 % – Poudarek5" xfId="5"/>
    <cellStyle name="20 % – Poudarek6" xfId="6"/>
    <cellStyle name="40 % – Poudarek1" xfId="7"/>
    <cellStyle name="40 % – Poudarek2" xfId="8"/>
    <cellStyle name="40 % – Poudarek3" xfId="9"/>
    <cellStyle name="40 % – Poudarek4" xfId="10"/>
    <cellStyle name="40 % – Poudarek5" xfId="11"/>
    <cellStyle name="40 % – Poudarek6" xfId="12"/>
    <cellStyle name="60 % – Poudarek1" xfId="13"/>
    <cellStyle name="60 % – Poudarek2" xfId="14"/>
    <cellStyle name="60 % – Poudarek3" xfId="15"/>
    <cellStyle name="60 % – Poudarek4" xfId="16"/>
    <cellStyle name="60 % – Poudarek5" xfId="17"/>
    <cellStyle name="60 % – Poudarek6" xfId="18"/>
    <cellStyle name="Dobro" xfId="19"/>
    <cellStyle name="Hiperpovezava" xfId="20" builtinId="8"/>
    <cellStyle name="Izhod" xfId="21"/>
    <cellStyle name="Naslov" xfId="22"/>
    <cellStyle name="Navadno" xfId="0" builtinId="0"/>
    <cellStyle name="Navadno_S8E-P" xfId="23"/>
    <cellStyle name="Navadno_STARTNI BROJEVI" xfId="24"/>
    <cellStyle name="Normal 3" xfId="64"/>
    <cellStyle name="normální_List1" xfId="25"/>
    <cellStyle name="Obiskana hiperpovezava" xfId="27" builtinId="9" hidden="1"/>
    <cellStyle name="Obiskana hiperpovezava" xfId="28" builtinId="9" hidden="1"/>
    <cellStyle name="Obiskana hiperpovezava" xfId="29" builtinId="9" hidden="1"/>
    <cellStyle name="Obiskana hiperpovezava" xfId="30" builtinId="9" hidden="1"/>
    <cellStyle name="Obiskana hiperpovezava" xfId="31" builtinId="9" hidden="1"/>
    <cellStyle name="Obiskana hiperpovezava" xfId="32" builtinId="9" hidden="1"/>
    <cellStyle name="Obiskana hiperpovezava" xfId="33" builtinId="9" hidden="1"/>
    <cellStyle name="Obiskana hiperpovezava" xfId="34" builtinId="9" hidden="1"/>
    <cellStyle name="Obiskana hiperpovezava" xfId="35" builtinId="9" hidden="1"/>
    <cellStyle name="Obiskana hiperpovezava" xfId="36" builtinId="9" hidden="1"/>
    <cellStyle name="Obiskana hiperpovezava" xfId="37" builtinId="9" hidden="1"/>
    <cellStyle name="Obiskana hiperpovezava" xfId="38" builtinId="9" hidden="1"/>
    <cellStyle name="Obiskana hiperpovezava" xfId="39" builtinId="9" hidden="1"/>
    <cellStyle name="Obiskana hiperpovezava" xfId="40" builtinId="9" hidden="1"/>
    <cellStyle name="Obiskana hiperpovezava" xfId="41" builtinId="9" hidden="1"/>
    <cellStyle name="Obiskana hiperpovezava" xfId="42" builtinId="9" hidden="1"/>
    <cellStyle name="Obiskana hiperpovezava" xfId="43" builtinId="9" hidden="1"/>
    <cellStyle name="Obiskana hiperpovezava" xfId="44" builtinId="9" hidden="1"/>
    <cellStyle name="Obiskana hiperpovezava" xfId="45" builtinId="9" hidden="1"/>
    <cellStyle name="Obiskana hiperpovezava" xfId="46" builtinId="9" hidden="1"/>
    <cellStyle name="Obiskana hiperpovezava" xfId="47" builtinId="9" hidden="1"/>
    <cellStyle name="Obiskana hiperpovezava" xfId="48" builtinId="9" hidden="1"/>
    <cellStyle name="Obiskana hiperpovezava" xfId="49" builtinId="9" hidden="1"/>
    <cellStyle name="Obiskana hiperpovezava" xfId="50" builtinId="9" hidden="1"/>
    <cellStyle name="Obiskana hiperpovezava" xfId="51" builtinId="9" hidden="1"/>
    <cellStyle name="Obiskana hiperpovezava" xfId="52" builtinId="9" hidden="1"/>
    <cellStyle name="Obiskana hiperpovezava" xfId="53" builtinId="9" hidden="1"/>
    <cellStyle name="Obiskana hiperpovezava" xfId="54" builtinId="9" hidden="1"/>
    <cellStyle name="Obiskana hiperpovezava" xfId="55" builtinId="9" hidden="1"/>
    <cellStyle name="Obiskana hiperpovezava" xfId="56" builtinId="9" hidden="1"/>
    <cellStyle name="Obiskana hiperpovezava" xfId="57" builtinId="9" hidden="1"/>
    <cellStyle name="Obiskana hiperpovezava" xfId="58" builtinId="9" hidden="1"/>
    <cellStyle name="Obiskana hiperpovezava" xfId="59" builtinId="9" hidden="1"/>
    <cellStyle name="Obiskana hiperpovezava" xfId="60" builtinId="9" hidden="1"/>
    <cellStyle name="Obiskana hiperpovezava" xfId="61" builtinId="9" hidden="1"/>
    <cellStyle name="Obiskana hiperpovezava" xfId="62" builtinId="9" hidden="1"/>
    <cellStyle name="Obiskana hiperpovezava" xfId="63" builtinId="9" hidden="1"/>
    <cellStyle name="Opozorilo" xfId="26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9</xdr:col>
      <xdr:colOff>528488</xdr:colOff>
      <xdr:row>59</xdr:row>
      <xdr:rowOff>133350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929163" cy="923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../../../../AppData/Local/36%20Pokal/www.komarov.vesolje.net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../../../AppData/Local/36%20Pokal/www.komarov.vesolj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8" workbookViewId="0">
      <selection activeCell="H64" sqref="H64"/>
    </sheetView>
  </sheetViews>
  <sheetFormatPr defaultColWidth="9" defaultRowHeight="12.75"/>
  <sheetData>
    <row r="1" spans="4:5" ht="34.5">
      <c r="D1" s="73" t="s">
        <v>71</v>
      </c>
      <c r="E1" s="72"/>
    </row>
    <row r="57" spans="1:9">
      <c r="A57" s="30" t="s">
        <v>35</v>
      </c>
      <c r="B57" s="31"/>
      <c r="D57" s="7" t="s">
        <v>45</v>
      </c>
      <c r="E57" s="29"/>
      <c r="F57" s="29"/>
      <c r="G57" s="19" t="s">
        <v>42</v>
      </c>
      <c r="H57" s="20"/>
      <c r="I57" s="12"/>
    </row>
    <row r="58" spans="1:9">
      <c r="A58" s="7" t="s">
        <v>55</v>
      </c>
      <c r="B58" s="8"/>
      <c r="D58" s="7" t="s">
        <v>64</v>
      </c>
      <c r="E58" s="29"/>
      <c r="F58" s="29"/>
      <c r="I58" s="12"/>
    </row>
    <row r="59" spans="1:9">
      <c r="A59" s="7" t="s">
        <v>50</v>
      </c>
      <c r="B59" s="7"/>
      <c r="D59" s="7" t="s">
        <v>68</v>
      </c>
      <c r="E59" s="28"/>
      <c r="F59" s="28"/>
      <c r="G59" s="58" t="s">
        <v>41</v>
      </c>
      <c r="H59" s="58"/>
      <c r="I59" s="58"/>
    </row>
    <row r="60" spans="1:9">
      <c r="A60" s="7" t="s">
        <v>119</v>
      </c>
      <c r="B60" s="7"/>
      <c r="D60" s="7" t="s">
        <v>69</v>
      </c>
      <c r="E60" s="28"/>
      <c r="F60" s="28"/>
      <c r="G60" s="19" t="s">
        <v>118</v>
      </c>
      <c r="H60" s="19"/>
      <c r="I60" s="19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125" zoomScaleNormal="125" zoomScalePageLayoutView="125" workbookViewId="0">
      <pane ySplit="9" topLeftCell="A10" activePane="bottomLeft" state="frozen"/>
      <selection pane="bottomLeft" activeCell="C7" sqref="C7"/>
    </sheetView>
  </sheetViews>
  <sheetFormatPr defaultColWidth="9" defaultRowHeight="12.75"/>
  <cols>
    <col min="1" max="2" width="8" customWidth="1"/>
    <col min="3" max="3" width="23.5703125" bestFit="1" customWidth="1"/>
    <col min="4" max="4" width="10.85546875" style="4" customWidth="1"/>
    <col min="5" max="5" width="11.85546875" style="4" customWidth="1"/>
    <col min="6" max="6" width="11.140625" style="4" customWidth="1"/>
    <col min="7" max="7" width="27.7109375" customWidth="1"/>
    <col min="8" max="8" width="5.42578125" style="4" bestFit="1" customWidth="1"/>
    <col min="9" max="9" width="7" bestFit="1" customWidth="1"/>
    <col min="10" max="10" width="6.42578125" bestFit="1" customWidth="1"/>
    <col min="11" max="11" width="6.42578125" style="4" bestFit="1" customWidth="1"/>
    <col min="12" max="12" width="6.140625" style="11" bestFit="1" customWidth="1"/>
  </cols>
  <sheetData>
    <row r="1" spans="1:17" ht="17.25">
      <c r="A1" s="166" t="s">
        <v>123</v>
      </c>
      <c r="H1"/>
      <c r="Q1" s="9"/>
    </row>
    <row r="2" spans="1:17">
      <c r="A2" s="167" t="s">
        <v>3</v>
      </c>
      <c r="G2" s="6"/>
      <c r="H2" s="6"/>
      <c r="Q2" s="9"/>
    </row>
    <row r="3" spans="1:17">
      <c r="A3" s="167"/>
      <c r="G3" s="6"/>
      <c r="H3" s="6"/>
      <c r="Q3" s="9"/>
    </row>
    <row r="4" spans="1:17">
      <c r="A4" s="167" t="s">
        <v>282</v>
      </c>
      <c r="G4" s="6"/>
      <c r="H4" s="6"/>
      <c r="Q4" s="9"/>
    </row>
    <row r="5" spans="1:17">
      <c r="A5" s="168" t="s">
        <v>19</v>
      </c>
      <c r="G5" s="6"/>
      <c r="H5" s="6"/>
      <c r="Q5" s="9"/>
    </row>
    <row r="6" spans="1:17">
      <c r="A6" s="15"/>
      <c r="B6" s="9"/>
      <c r="C6" s="9"/>
      <c r="D6" s="66"/>
      <c r="E6" s="66"/>
      <c r="F6" s="66"/>
      <c r="G6" s="9"/>
      <c r="H6" s="9"/>
      <c r="Q6" s="9"/>
    </row>
    <row r="7" spans="1:17" ht="25.5">
      <c r="G7" s="17" t="s">
        <v>21</v>
      </c>
    </row>
    <row r="8" spans="1:17" ht="13.5" thickBot="1"/>
    <row r="9" spans="1:17" s="4" customFormat="1" ht="13.5" thickBot="1">
      <c r="A9" s="198" t="s">
        <v>5</v>
      </c>
      <c r="B9" s="199" t="s">
        <v>6</v>
      </c>
      <c r="C9" s="111" t="s">
        <v>46</v>
      </c>
      <c r="D9" s="163" t="s">
        <v>60</v>
      </c>
      <c r="E9" s="111" t="s">
        <v>23</v>
      </c>
      <c r="F9" s="111" t="s">
        <v>53</v>
      </c>
      <c r="G9" s="111" t="s">
        <v>17</v>
      </c>
      <c r="H9" s="198" t="s">
        <v>15</v>
      </c>
      <c r="I9" s="200" t="s">
        <v>16</v>
      </c>
      <c r="J9" s="199" t="s">
        <v>26</v>
      </c>
      <c r="K9" s="111" t="s">
        <v>43</v>
      </c>
      <c r="L9" s="163" t="s">
        <v>18</v>
      </c>
    </row>
    <row r="10" spans="1:17" ht="20.25" customHeight="1">
      <c r="A10" s="196">
        <v>1</v>
      </c>
      <c r="B10" s="238">
        <v>44</v>
      </c>
      <c r="C10" s="156" t="s">
        <v>161</v>
      </c>
      <c r="D10" s="238">
        <v>93566</v>
      </c>
      <c r="E10" s="238" t="s">
        <v>25</v>
      </c>
      <c r="F10" s="238" t="s">
        <v>162</v>
      </c>
      <c r="G10" s="236" t="s">
        <v>262</v>
      </c>
      <c r="H10" s="236">
        <v>100</v>
      </c>
      <c r="I10" s="236">
        <v>90</v>
      </c>
      <c r="J10" s="236">
        <v>60</v>
      </c>
      <c r="K10" s="202"/>
      <c r="L10" s="204">
        <f>SUM(H10:K10)</f>
        <v>250</v>
      </c>
    </row>
    <row r="11" spans="1:17">
      <c r="A11" s="197">
        <v>2</v>
      </c>
      <c r="B11" s="238">
        <v>13</v>
      </c>
      <c r="C11" s="156" t="s">
        <v>111</v>
      </c>
      <c r="D11" s="238">
        <v>66408</v>
      </c>
      <c r="E11" s="238" t="s">
        <v>34</v>
      </c>
      <c r="F11" s="238">
        <v>108203</v>
      </c>
      <c r="G11" s="238" t="s">
        <v>263</v>
      </c>
      <c r="H11" s="238">
        <v>100</v>
      </c>
      <c r="I11" s="238">
        <v>90</v>
      </c>
      <c r="J11" s="238">
        <v>40</v>
      </c>
      <c r="K11" s="238"/>
      <c r="L11" s="205">
        <f t="shared" ref="L11:L19" si="0">SUM(H11:K11)</f>
        <v>230</v>
      </c>
    </row>
    <row r="12" spans="1:17" ht="25.5">
      <c r="A12" s="197">
        <v>3</v>
      </c>
      <c r="B12" s="238">
        <v>9</v>
      </c>
      <c r="C12" s="109" t="s">
        <v>108</v>
      </c>
      <c r="D12" s="211">
        <v>16180</v>
      </c>
      <c r="E12" s="237" t="s">
        <v>52</v>
      </c>
      <c r="F12" s="237" t="s">
        <v>144</v>
      </c>
      <c r="G12" s="238" t="s">
        <v>264</v>
      </c>
      <c r="H12" s="238">
        <v>75</v>
      </c>
      <c r="I12" s="238">
        <v>73</v>
      </c>
      <c r="J12" s="238">
        <v>80</v>
      </c>
      <c r="K12" s="238"/>
      <c r="L12" s="205">
        <f t="shared" si="0"/>
        <v>228</v>
      </c>
    </row>
    <row r="13" spans="1:17">
      <c r="A13" s="246">
        <v>4</v>
      </c>
      <c r="B13" s="238">
        <v>16</v>
      </c>
      <c r="C13" s="156" t="s">
        <v>100</v>
      </c>
      <c r="D13" s="238">
        <v>54116</v>
      </c>
      <c r="E13" s="238" t="s">
        <v>11</v>
      </c>
      <c r="F13" s="238" t="s">
        <v>179</v>
      </c>
      <c r="G13" s="238" t="s">
        <v>265</v>
      </c>
      <c r="H13" s="238">
        <v>85</v>
      </c>
      <c r="I13" s="238">
        <v>80</v>
      </c>
      <c r="J13" s="238" t="s">
        <v>220</v>
      </c>
      <c r="K13" s="238">
        <v>60</v>
      </c>
      <c r="L13" s="245">
        <f t="shared" si="0"/>
        <v>225</v>
      </c>
    </row>
    <row r="14" spans="1:17">
      <c r="A14" s="246">
        <v>5</v>
      </c>
      <c r="B14" s="238">
        <v>42</v>
      </c>
      <c r="C14" s="156" t="s">
        <v>171</v>
      </c>
      <c r="D14" s="238">
        <v>29797</v>
      </c>
      <c r="E14" s="238" t="s">
        <v>173</v>
      </c>
      <c r="F14" s="238" t="s">
        <v>172</v>
      </c>
      <c r="G14" s="238" t="s">
        <v>266</v>
      </c>
      <c r="H14" s="238">
        <v>80</v>
      </c>
      <c r="I14" s="238">
        <v>60</v>
      </c>
      <c r="J14" s="238">
        <v>80</v>
      </c>
      <c r="K14" s="238"/>
      <c r="L14" s="245">
        <f t="shared" si="0"/>
        <v>220</v>
      </c>
    </row>
    <row r="15" spans="1:17">
      <c r="A15" s="246">
        <v>6</v>
      </c>
      <c r="B15" s="238">
        <v>43</v>
      </c>
      <c r="C15" s="156" t="s">
        <v>177</v>
      </c>
      <c r="D15" s="238">
        <v>69149</v>
      </c>
      <c r="E15" s="238" t="s">
        <v>173</v>
      </c>
      <c r="F15" s="238" t="s">
        <v>178</v>
      </c>
      <c r="G15" s="238" t="s">
        <v>267</v>
      </c>
      <c r="H15" s="238">
        <v>90</v>
      </c>
      <c r="I15" s="238">
        <v>60</v>
      </c>
      <c r="J15" s="238">
        <v>65</v>
      </c>
      <c r="K15" s="238"/>
      <c r="L15" s="245">
        <f t="shared" si="0"/>
        <v>215</v>
      </c>
    </row>
    <row r="16" spans="1:17">
      <c r="A16" s="246">
        <v>7</v>
      </c>
      <c r="B16" s="238">
        <v>27</v>
      </c>
      <c r="C16" s="156" t="s">
        <v>109</v>
      </c>
      <c r="D16" s="238">
        <v>16105</v>
      </c>
      <c r="E16" s="238" t="s">
        <v>52</v>
      </c>
      <c r="F16" s="238" t="s">
        <v>140</v>
      </c>
      <c r="G16" s="238" t="s">
        <v>271</v>
      </c>
      <c r="H16" s="238">
        <v>70</v>
      </c>
      <c r="I16" s="238">
        <v>70</v>
      </c>
      <c r="J16" s="238">
        <v>65</v>
      </c>
      <c r="K16" s="238"/>
      <c r="L16" s="245">
        <f t="shared" si="0"/>
        <v>205</v>
      </c>
    </row>
    <row r="17" spans="1:15">
      <c r="A17" s="246">
        <v>8</v>
      </c>
      <c r="B17" s="238">
        <v>14</v>
      </c>
      <c r="C17" s="156" t="s">
        <v>116</v>
      </c>
      <c r="D17" s="238">
        <v>54113</v>
      </c>
      <c r="E17" s="238" t="s">
        <v>11</v>
      </c>
      <c r="F17" s="238" t="s">
        <v>165</v>
      </c>
      <c r="G17" s="238" t="s">
        <v>272</v>
      </c>
      <c r="H17" s="238">
        <v>80</v>
      </c>
      <c r="I17" s="238">
        <v>70</v>
      </c>
      <c r="J17" s="238">
        <v>50</v>
      </c>
      <c r="K17" s="238"/>
      <c r="L17" s="245">
        <f t="shared" si="0"/>
        <v>200</v>
      </c>
    </row>
    <row r="18" spans="1:15">
      <c r="A18" s="246">
        <v>9</v>
      </c>
      <c r="B18" s="238">
        <v>69</v>
      </c>
      <c r="C18" s="156" t="s">
        <v>268</v>
      </c>
      <c r="D18" s="238" t="s">
        <v>220</v>
      </c>
      <c r="E18" s="238" t="s">
        <v>20</v>
      </c>
      <c r="F18" s="238"/>
      <c r="G18" s="238" t="s">
        <v>273</v>
      </c>
      <c r="H18" s="238">
        <v>70</v>
      </c>
      <c r="I18" s="238">
        <v>70</v>
      </c>
      <c r="J18" s="238">
        <v>55</v>
      </c>
      <c r="K18" s="238"/>
      <c r="L18" s="245">
        <f t="shared" si="0"/>
        <v>195</v>
      </c>
    </row>
    <row r="19" spans="1:15" ht="13.5" thickBot="1">
      <c r="A19" s="244">
        <v>10</v>
      </c>
      <c r="B19" s="203">
        <v>77</v>
      </c>
      <c r="C19" s="230" t="s">
        <v>269</v>
      </c>
      <c r="D19" s="203" t="s">
        <v>220</v>
      </c>
      <c r="E19" s="203" t="s">
        <v>20</v>
      </c>
      <c r="F19" s="203"/>
      <c r="G19" s="203" t="s">
        <v>270</v>
      </c>
      <c r="H19" s="203">
        <v>90</v>
      </c>
      <c r="I19" s="203">
        <v>90</v>
      </c>
      <c r="J19" s="203" t="s">
        <v>196</v>
      </c>
      <c r="K19" s="203"/>
      <c r="L19" s="247">
        <f t="shared" si="0"/>
        <v>180</v>
      </c>
    </row>
    <row r="20" spans="1:15">
      <c r="O20" s="48"/>
    </row>
    <row r="21" spans="1:15">
      <c r="A21" s="7" t="s">
        <v>70</v>
      </c>
      <c r="B21" s="29"/>
      <c r="C21" s="19"/>
      <c r="D21" s="31"/>
      <c r="E21" s="112" t="s">
        <v>41</v>
      </c>
      <c r="F21" s="8"/>
      <c r="G21" s="7"/>
      <c r="H21" s="29"/>
      <c r="I21" s="19"/>
      <c r="K21"/>
    </row>
    <row r="22" spans="1:15">
      <c r="A22" s="7" t="s">
        <v>56</v>
      </c>
      <c r="B22" s="29"/>
      <c r="D22" s="8"/>
      <c r="E22" s="8" t="s">
        <v>118</v>
      </c>
      <c r="F22" s="8"/>
      <c r="G22" s="7"/>
      <c r="H22" s="29"/>
      <c r="K22"/>
    </row>
    <row r="23" spans="1:15">
      <c r="A23" s="7" t="s">
        <v>57</v>
      </c>
      <c r="B23" s="28"/>
      <c r="C23" s="58"/>
      <c r="D23" s="8"/>
      <c r="E23" s="112"/>
      <c r="F23" s="8"/>
      <c r="G23" s="7"/>
      <c r="H23" s="28"/>
      <c r="I23" s="58"/>
      <c r="K23"/>
      <c r="L23" s="206"/>
      <c r="M23" s="19"/>
    </row>
    <row r="24" spans="1:15">
      <c r="A24" s="7"/>
      <c r="B24" s="28"/>
      <c r="C24" s="19"/>
      <c r="D24" s="8"/>
      <c r="E24" s="8" t="s">
        <v>42</v>
      </c>
      <c r="G24" s="7"/>
      <c r="H24" s="28"/>
      <c r="I24" s="19"/>
      <c r="K24"/>
      <c r="M24" s="8"/>
    </row>
    <row r="26" spans="1:15">
      <c r="A26" s="30"/>
      <c r="B26" s="31"/>
      <c r="C26" s="31"/>
      <c r="E26" s="8"/>
      <c r="F26" s="29"/>
      <c r="G26" s="19"/>
      <c r="H26" s="58"/>
      <c r="K26"/>
    </row>
    <row r="27" spans="1:15">
      <c r="A27" s="7"/>
      <c r="B27" s="8"/>
      <c r="C27" s="8"/>
      <c r="E27" s="8"/>
      <c r="F27" s="29"/>
      <c r="H27" s="19"/>
      <c r="I27" s="19"/>
      <c r="J27" s="20"/>
      <c r="K27" s="12"/>
    </row>
    <row r="28" spans="1:15">
      <c r="A28" s="7"/>
      <c r="B28" s="7"/>
      <c r="C28" s="7"/>
      <c r="E28" s="8"/>
      <c r="F28" s="28"/>
      <c r="G28" s="58"/>
      <c r="H28" s="58"/>
      <c r="I28" s="58"/>
      <c r="J28" s="58"/>
      <c r="K28" s="58"/>
    </row>
    <row r="29" spans="1:15">
      <c r="A29" s="7"/>
      <c r="B29" s="7"/>
      <c r="C29" s="7"/>
      <c r="E29" s="8"/>
      <c r="F29" s="28"/>
      <c r="G29" s="19"/>
      <c r="H29" s="19"/>
      <c r="I29" s="19"/>
      <c r="J29" s="19"/>
      <c r="K29" s="19"/>
    </row>
  </sheetData>
  <phoneticPr fontId="1" type="noConversion"/>
  <conditionalFormatting sqref="E12:F12 B12:C12">
    <cfRule type="cellIs" dxfId="2" priority="7" stopIfTrue="1" operator="equal">
      <formula>TRUE</formula>
    </cfRule>
  </conditionalFormatting>
  <conditionalFormatting sqref="B10:F10">
    <cfRule type="cellIs" dxfId="1" priority="9" stopIfTrue="1" operator="equal">
      <formula>TRUE</formula>
    </cfRule>
  </conditionalFormatting>
  <conditionalFormatting sqref="B11:F11">
    <cfRule type="cellIs" dxfId="0" priority="8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zoomScale="115" zoomScaleNormal="115" zoomScalePageLayoutView="125" workbookViewId="0">
      <pane ySplit="7" topLeftCell="A8" activePane="bottomLeft" state="frozen"/>
      <selection pane="bottomLeft" activeCell="O62" sqref="O62"/>
    </sheetView>
  </sheetViews>
  <sheetFormatPr defaultColWidth="9" defaultRowHeight="12.75"/>
  <cols>
    <col min="1" max="1" width="6.85546875" style="4" customWidth="1"/>
    <col min="2" max="2" width="23.85546875" bestFit="1" customWidth="1"/>
    <col min="3" max="3" width="8.85546875" style="10" customWidth="1"/>
    <col min="4" max="4" width="11.42578125" style="4" bestFit="1" customWidth="1"/>
    <col min="5" max="5" width="11.5703125" style="4" customWidth="1"/>
    <col min="6" max="6" width="5.42578125" style="4" customWidth="1"/>
    <col min="7" max="7" width="24.5703125" style="176" customWidth="1"/>
    <col min="8" max="13" width="4.140625" style="11" customWidth="1"/>
    <col min="14" max="14" width="7" style="11" customWidth="1"/>
  </cols>
  <sheetData>
    <row r="1" spans="1:15" ht="17.25">
      <c r="A1" s="166" t="s">
        <v>123</v>
      </c>
    </row>
    <row r="2" spans="1:15">
      <c r="A2" s="167" t="s">
        <v>3</v>
      </c>
    </row>
    <row r="3" spans="1:15">
      <c r="A3" s="167" t="s">
        <v>4</v>
      </c>
    </row>
    <row r="4" spans="1:15">
      <c r="A4" s="167" t="s">
        <v>282</v>
      </c>
      <c r="M4" s="74"/>
    </row>
    <row r="5" spans="1:15" ht="13.5" thickBot="1">
      <c r="A5" s="168" t="s">
        <v>19</v>
      </c>
    </row>
    <row r="6" spans="1:15" ht="13.5" thickBot="1">
      <c r="A6" s="56"/>
      <c r="B6" s="55"/>
      <c r="C6" s="251"/>
      <c r="D6" s="56"/>
      <c r="E6" s="56"/>
      <c r="F6" s="56"/>
      <c r="G6" s="165"/>
      <c r="H6" s="67"/>
      <c r="I6" s="68"/>
      <c r="J6" s="68"/>
      <c r="K6" s="68" t="s">
        <v>120</v>
      </c>
      <c r="L6" s="68"/>
      <c r="M6" s="68"/>
      <c r="N6" s="69"/>
    </row>
    <row r="7" spans="1:15">
      <c r="A7" s="169" t="s">
        <v>6</v>
      </c>
      <c r="B7" s="170" t="s">
        <v>47</v>
      </c>
      <c r="C7" s="252" t="s">
        <v>60</v>
      </c>
      <c r="D7" s="171" t="s">
        <v>23</v>
      </c>
      <c r="E7" s="169" t="s">
        <v>53</v>
      </c>
      <c r="F7" s="169" t="s">
        <v>81</v>
      </c>
      <c r="G7" s="177" t="s">
        <v>61</v>
      </c>
      <c r="H7" s="170" t="s">
        <v>8</v>
      </c>
      <c r="I7" s="169" t="s">
        <v>76</v>
      </c>
      <c r="J7" s="170" t="s">
        <v>77</v>
      </c>
      <c r="K7" s="172" t="s">
        <v>78</v>
      </c>
      <c r="L7" s="170" t="s">
        <v>79</v>
      </c>
      <c r="M7" s="171" t="s">
        <v>121</v>
      </c>
      <c r="N7" s="173" t="s">
        <v>9</v>
      </c>
    </row>
    <row r="8" spans="1:15" ht="15" customHeight="1">
      <c r="A8" s="121">
        <v>1</v>
      </c>
      <c r="B8" s="156" t="s">
        <v>102</v>
      </c>
      <c r="C8" s="253">
        <v>31096</v>
      </c>
      <c r="D8" s="121" t="s">
        <v>33</v>
      </c>
      <c r="E8" s="121" t="s">
        <v>194</v>
      </c>
      <c r="F8" s="121"/>
      <c r="G8" s="156" t="s">
        <v>75</v>
      </c>
      <c r="H8" s="121" t="s">
        <v>10</v>
      </c>
      <c r="I8" s="121" t="s">
        <v>10</v>
      </c>
      <c r="J8" s="121" t="s">
        <v>10</v>
      </c>
      <c r="K8" s="121"/>
      <c r="L8" s="121" t="s">
        <v>10</v>
      </c>
      <c r="M8" s="121" t="s">
        <v>10</v>
      </c>
      <c r="N8" s="121"/>
      <c r="O8" s="9"/>
    </row>
    <row r="9" spans="1:15" ht="15" customHeight="1">
      <c r="A9" s="121">
        <v>2</v>
      </c>
      <c r="B9" s="156" t="s">
        <v>138</v>
      </c>
      <c r="C9" s="253">
        <v>31097</v>
      </c>
      <c r="D9" s="121" t="s">
        <v>33</v>
      </c>
      <c r="E9" s="121" t="s">
        <v>139</v>
      </c>
      <c r="F9" s="121"/>
      <c r="G9" s="156" t="s">
        <v>75</v>
      </c>
      <c r="H9" s="121" t="s">
        <v>10</v>
      </c>
      <c r="I9" s="121" t="s">
        <v>10</v>
      </c>
      <c r="J9" s="121" t="s">
        <v>10</v>
      </c>
      <c r="K9" s="121" t="s">
        <v>10</v>
      </c>
      <c r="L9" s="121" t="s">
        <v>10</v>
      </c>
      <c r="M9" s="121" t="s">
        <v>10</v>
      </c>
      <c r="N9" s="121"/>
      <c r="O9" s="9"/>
    </row>
    <row r="10" spans="1:15" ht="15" customHeight="1">
      <c r="A10" s="121">
        <v>3</v>
      </c>
      <c r="B10" s="156" t="s">
        <v>101</v>
      </c>
      <c r="C10" s="253">
        <v>30504</v>
      </c>
      <c r="D10" s="121" t="s">
        <v>33</v>
      </c>
      <c r="E10" s="121" t="s">
        <v>193</v>
      </c>
      <c r="F10" s="121"/>
      <c r="G10" s="156" t="s">
        <v>284</v>
      </c>
      <c r="H10" s="121" t="s">
        <v>10</v>
      </c>
      <c r="I10" s="121" t="s">
        <v>10</v>
      </c>
      <c r="J10" s="121" t="s">
        <v>10</v>
      </c>
      <c r="K10" s="121"/>
      <c r="L10" s="121" t="s">
        <v>10</v>
      </c>
      <c r="M10" s="121" t="s">
        <v>10</v>
      </c>
      <c r="N10" s="121"/>
      <c r="O10" s="9"/>
    </row>
    <row r="11" spans="1:15" ht="15" customHeight="1">
      <c r="A11" s="121">
        <v>5</v>
      </c>
      <c r="B11" s="156" t="s">
        <v>112</v>
      </c>
      <c r="C11" s="253">
        <v>24604</v>
      </c>
      <c r="D11" s="218" t="s">
        <v>44</v>
      </c>
      <c r="E11" s="218" t="s">
        <v>186</v>
      </c>
      <c r="F11" s="218"/>
      <c r="G11" s="156" t="s">
        <v>185</v>
      </c>
      <c r="H11" s="218" t="s">
        <v>10</v>
      </c>
      <c r="I11" s="218" t="s">
        <v>10</v>
      </c>
      <c r="J11" s="218"/>
      <c r="K11" s="218" t="s">
        <v>10</v>
      </c>
      <c r="L11" s="218"/>
      <c r="M11" s="218" t="s">
        <v>10</v>
      </c>
      <c r="N11" s="121"/>
      <c r="O11" s="9"/>
    </row>
    <row r="12" spans="1:15" ht="15" customHeight="1">
      <c r="A12" s="121">
        <v>6</v>
      </c>
      <c r="B12" s="156" t="s">
        <v>181</v>
      </c>
      <c r="C12" s="253">
        <v>24536</v>
      </c>
      <c r="D12" s="121" t="s">
        <v>44</v>
      </c>
      <c r="E12" s="121" t="s">
        <v>182</v>
      </c>
      <c r="F12" s="121"/>
      <c r="G12" s="156" t="s">
        <v>183</v>
      </c>
      <c r="H12" s="121" t="s">
        <v>10</v>
      </c>
      <c r="I12" s="121" t="s">
        <v>10</v>
      </c>
      <c r="J12" s="121" t="s">
        <v>10</v>
      </c>
      <c r="K12" s="121"/>
      <c r="L12" s="121"/>
      <c r="M12" s="121" t="s">
        <v>10</v>
      </c>
      <c r="N12" s="121"/>
      <c r="O12" s="9"/>
    </row>
    <row r="13" spans="1:15" ht="15" customHeight="1">
      <c r="A13" s="121">
        <v>8</v>
      </c>
      <c r="B13" s="156" t="s">
        <v>142</v>
      </c>
      <c r="C13" s="253">
        <v>15934</v>
      </c>
      <c r="D13" s="121" t="s">
        <v>52</v>
      </c>
      <c r="E13" s="121" t="s">
        <v>143</v>
      </c>
      <c r="F13" s="121"/>
      <c r="G13" s="156" t="s">
        <v>285</v>
      </c>
      <c r="H13" s="121" t="s">
        <v>10</v>
      </c>
      <c r="I13" s="121" t="s">
        <v>10</v>
      </c>
      <c r="J13" s="121" t="s">
        <v>10</v>
      </c>
      <c r="K13" s="121"/>
      <c r="L13" s="121"/>
      <c r="M13" s="121" t="s">
        <v>10</v>
      </c>
      <c r="N13" s="121" t="s">
        <v>10</v>
      </c>
      <c r="O13" s="9"/>
    </row>
    <row r="14" spans="1:15" ht="15" customHeight="1">
      <c r="A14" s="121">
        <v>9</v>
      </c>
      <c r="B14" s="109" t="s">
        <v>108</v>
      </c>
      <c r="C14" s="254">
        <v>16180</v>
      </c>
      <c r="D14" s="217" t="s">
        <v>52</v>
      </c>
      <c r="E14" s="217" t="s">
        <v>144</v>
      </c>
      <c r="F14" s="217"/>
      <c r="G14" s="175" t="s">
        <v>286</v>
      </c>
      <c r="H14" s="211" t="s">
        <v>10</v>
      </c>
      <c r="I14" s="211" t="s">
        <v>10</v>
      </c>
      <c r="J14" s="211" t="s">
        <v>10</v>
      </c>
      <c r="K14" s="211" t="s">
        <v>10</v>
      </c>
      <c r="L14" s="211"/>
      <c r="M14" s="211" t="s">
        <v>10</v>
      </c>
      <c r="N14" s="121" t="s">
        <v>10</v>
      </c>
      <c r="O14" s="9"/>
    </row>
    <row r="15" spans="1:15" ht="15" customHeight="1">
      <c r="A15" s="121">
        <v>10</v>
      </c>
      <c r="B15" s="156" t="s">
        <v>214</v>
      </c>
      <c r="C15" s="255">
        <v>80094</v>
      </c>
      <c r="D15" s="121" t="s">
        <v>20</v>
      </c>
      <c r="E15" s="121" t="s">
        <v>215</v>
      </c>
      <c r="F15" s="121"/>
      <c r="G15" s="156" t="s">
        <v>283</v>
      </c>
      <c r="H15" s="121" t="s">
        <v>10</v>
      </c>
      <c r="I15" s="121"/>
      <c r="J15" s="121" t="s">
        <v>10</v>
      </c>
      <c r="K15" s="121"/>
      <c r="L15" s="121"/>
      <c r="M15" s="121"/>
      <c r="N15" s="121"/>
      <c r="O15" s="25"/>
    </row>
    <row r="16" spans="1:15" ht="15" customHeight="1">
      <c r="A16" s="121">
        <v>11</v>
      </c>
      <c r="B16" s="208" t="s">
        <v>154</v>
      </c>
      <c r="C16" s="253">
        <v>76181</v>
      </c>
      <c r="D16" s="121" t="s">
        <v>58</v>
      </c>
      <c r="E16" s="121" t="s">
        <v>155</v>
      </c>
      <c r="F16" s="121"/>
      <c r="G16" s="156" t="s">
        <v>151</v>
      </c>
      <c r="H16" s="121" t="s">
        <v>10</v>
      </c>
      <c r="I16" s="121" t="s">
        <v>10</v>
      </c>
      <c r="J16" s="121" t="s">
        <v>10</v>
      </c>
      <c r="K16" s="121"/>
      <c r="L16" s="121"/>
      <c r="M16" s="121" t="s">
        <v>10</v>
      </c>
      <c r="N16" s="121"/>
      <c r="O16" s="25"/>
    </row>
    <row r="17" spans="1:15" ht="15" customHeight="1">
      <c r="A17" s="217">
        <v>12</v>
      </c>
      <c r="B17" s="156" t="s">
        <v>152</v>
      </c>
      <c r="C17" s="253">
        <v>92304</v>
      </c>
      <c r="D17" s="213" t="s">
        <v>58</v>
      </c>
      <c r="E17" s="213" t="s">
        <v>153</v>
      </c>
      <c r="F17" s="213" t="s">
        <v>202</v>
      </c>
      <c r="G17" s="156" t="s">
        <v>151</v>
      </c>
      <c r="H17" s="213" t="s">
        <v>10</v>
      </c>
      <c r="I17" s="213" t="s">
        <v>10</v>
      </c>
      <c r="J17" s="213" t="s">
        <v>10</v>
      </c>
      <c r="K17" s="213"/>
      <c r="L17" s="213"/>
      <c r="M17" s="213" t="s">
        <v>10</v>
      </c>
      <c r="N17" s="121"/>
      <c r="O17" s="25"/>
    </row>
    <row r="18" spans="1:15" ht="15" customHeight="1">
      <c r="A18" s="121">
        <v>14</v>
      </c>
      <c r="B18" s="156" t="s">
        <v>116</v>
      </c>
      <c r="C18" s="253">
        <v>54113</v>
      </c>
      <c r="D18" s="121" t="s">
        <v>11</v>
      </c>
      <c r="E18" s="121" t="s">
        <v>165</v>
      </c>
      <c r="F18" s="121"/>
      <c r="G18" s="156" t="s">
        <v>62</v>
      </c>
      <c r="H18" s="121" t="s">
        <v>10</v>
      </c>
      <c r="I18" s="121" t="s">
        <v>10</v>
      </c>
      <c r="J18" s="121" t="s">
        <v>10</v>
      </c>
      <c r="K18" s="121" t="s">
        <v>10</v>
      </c>
      <c r="L18" s="121"/>
      <c r="M18" s="121" t="s">
        <v>10</v>
      </c>
      <c r="N18" s="121" t="s">
        <v>10</v>
      </c>
      <c r="O18" s="25"/>
    </row>
    <row r="19" spans="1:15" ht="15" customHeight="1">
      <c r="A19" s="121">
        <v>15</v>
      </c>
      <c r="B19" s="156" t="s">
        <v>103</v>
      </c>
      <c r="C19" s="253">
        <v>54112</v>
      </c>
      <c r="D19" s="121" t="s">
        <v>11</v>
      </c>
      <c r="E19" s="121" t="s">
        <v>166</v>
      </c>
      <c r="F19" s="121"/>
      <c r="G19" s="156" t="s">
        <v>62</v>
      </c>
      <c r="H19" s="121" t="s">
        <v>10</v>
      </c>
      <c r="I19" s="121" t="s">
        <v>10</v>
      </c>
      <c r="J19" s="121" t="s">
        <v>10</v>
      </c>
      <c r="K19" s="121" t="s">
        <v>10</v>
      </c>
      <c r="L19" s="121" t="s">
        <v>10</v>
      </c>
      <c r="M19" s="121" t="s">
        <v>10</v>
      </c>
      <c r="N19" s="121" t="s">
        <v>10</v>
      </c>
      <c r="O19" s="25"/>
    </row>
    <row r="20" spans="1:15" ht="15" customHeight="1">
      <c r="A20" s="213">
        <v>16</v>
      </c>
      <c r="B20" s="156" t="s">
        <v>100</v>
      </c>
      <c r="C20" s="253">
        <v>54116</v>
      </c>
      <c r="D20" s="209" t="s">
        <v>11</v>
      </c>
      <c r="E20" s="209" t="s">
        <v>179</v>
      </c>
      <c r="F20" s="209"/>
      <c r="G20" s="156" t="s">
        <v>180</v>
      </c>
      <c r="H20" s="209" t="s">
        <v>10</v>
      </c>
      <c r="I20" s="209" t="s">
        <v>10</v>
      </c>
      <c r="J20" s="209" t="s">
        <v>10</v>
      </c>
      <c r="K20" s="209" t="s">
        <v>10</v>
      </c>
      <c r="L20" s="209" t="s">
        <v>10</v>
      </c>
      <c r="M20" s="209" t="s">
        <v>10</v>
      </c>
      <c r="N20" s="121" t="s">
        <v>10</v>
      </c>
      <c r="O20" s="25"/>
    </row>
    <row r="21" spans="1:15" ht="15" customHeight="1">
      <c r="A21" s="121">
        <v>17</v>
      </c>
      <c r="B21" s="156" t="s">
        <v>126</v>
      </c>
      <c r="C21" s="253">
        <v>119507</v>
      </c>
      <c r="D21" s="121" t="s">
        <v>44</v>
      </c>
      <c r="E21" s="121" t="s">
        <v>127</v>
      </c>
      <c r="F21" s="121"/>
      <c r="G21" s="156" t="s">
        <v>59</v>
      </c>
      <c r="H21" s="121" t="s">
        <v>10</v>
      </c>
      <c r="I21" s="121"/>
      <c r="J21" s="121"/>
      <c r="K21" s="121"/>
      <c r="L21" s="121"/>
      <c r="M21" s="121"/>
      <c r="N21" s="121"/>
      <c r="O21" s="25"/>
    </row>
    <row r="22" spans="1:15" ht="15" customHeight="1">
      <c r="A22" s="121">
        <v>18</v>
      </c>
      <c r="B22" s="156" t="s">
        <v>114</v>
      </c>
      <c r="C22" s="253">
        <v>16106</v>
      </c>
      <c r="D22" s="121" t="s">
        <v>52</v>
      </c>
      <c r="E22" s="121" t="s">
        <v>141</v>
      </c>
      <c r="F22" s="121"/>
      <c r="G22" s="156" t="s">
        <v>287</v>
      </c>
      <c r="H22" s="121" t="s">
        <v>10</v>
      </c>
      <c r="I22" s="121" t="s">
        <v>10</v>
      </c>
      <c r="J22" s="121" t="s">
        <v>10</v>
      </c>
      <c r="K22" s="121" t="s">
        <v>10</v>
      </c>
      <c r="L22" s="121"/>
      <c r="M22" s="121" t="s">
        <v>10</v>
      </c>
      <c r="N22" s="121"/>
      <c r="O22" s="25"/>
    </row>
    <row r="23" spans="1:15" ht="15" customHeight="1">
      <c r="A23" s="121">
        <v>19</v>
      </c>
      <c r="B23" s="156" t="s">
        <v>110</v>
      </c>
      <c r="C23" s="253">
        <v>16079</v>
      </c>
      <c r="D23" s="121" t="s">
        <v>52</v>
      </c>
      <c r="E23" s="121" t="s">
        <v>163</v>
      </c>
      <c r="F23" s="121"/>
      <c r="G23" s="156" t="s">
        <v>164</v>
      </c>
      <c r="H23" s="121" t="s">
        <v>10</v>
      </c>
      <c r="I23" s="121" t="s">
        <v>10</v>
      </c>
      <c r="J23" s="121" t="s">
        <v>10</v>
      </c>
      <c r="K23" s="121"/>
      <c r="L23" s="121"/>
      <c r="M23" s="121" t="s">
        <v>10</v>
      </c>
      <c r="N23" s="121"/>
      <c r="O23" s="25"/>
    </row>
    <row r="24" spans="1:15" ht="15" customHeight="1">
      <c r="A24" s="218">
        <v>20</v>
      </c>
      <c r="B24" s="156" t="s">
        <v>211</v>
      </c>
      <c r="C24" s="255">
        <v>90902</v>
      </c>
      <c r="D24" s="121" t="s">
        <v>20</v>
      </c>
      <c r="E24" s="121" t="s">
        <v>212</v>
      </c>
      <c r="F24" s="121"/>
      <c r="G24" s="156" t="s">
        <v>283</v>
      </c>
      <c r="H24" s="121" t="s">
        <v>10</v>
      </c>
      <c r="I24" s="121"/>
      <c r="J24" s="121" t="s">
        <v>10</v>
      </c>
      <c r="K24" s="121"/>
      <c r="L24" s="121"/>
      <c r="M24" s="121"/>
      <c r="N24" s="121"/>
      <c r="O24" s="25"/>
    </row>
    <row r="25" spans="1:15" ht="15" customHeight="1">
      <c r="A25" s="121">
        <v>21</v>
      </c>
      <c r="B25" s="156" t="s">
        <v>134</v>
      </c>
      <c r="C25" s="253">
        <v>24584</v>
      </c>
      <c r="D25" s="121" t="s">
        <v>44</v>
      </c>
      <c r="E25" s="121" t="s">
        <v>135</v>
      </c>
      <c r="F25" s="121"/>
      <c r="G25" s="156" t="s">
        <v>59</v>
      </c>
      <c r="H25" s="121" t="s">
        <v>10</v>
      </c>
      <c r="I25" s="121"/>
      <c r="J25" s="121" t="s">
        <v>10</v>
      </c>
      <c r="K25" s="121" t="s">
        <v>10</v>
      </c>
      <c r="L25" s="121"/>
      <c r="M25" s="121"/>
      <c r="N25" s="121"/>
      <c r="O25" s="25"/>
    </row>
    <row r="26" spans="1:15" ht="15" customHeight="1">
      <c r="A26" s="218">
        <v>23</v>
      </c>
      <c r="B26" s="156" t="s">
        <v>209</v>
      </c>
      <c r="C26" s="253">
        <v>78997</v>
      </c>
      <c r="D26" s="121" t="s">
        <v>20</v>
      </c>
      <c r="E26" s="121" t="s">
        <v>210</v>
      </c>
      <c r="F26" s="121"/>
      <c r="G26" s="156" t="s">
        <v>204</v>
      </c>
      <c r="H26" s="121" t="s">
        <v>10</v>
      </c>
      <c r="I26" s="121"/>
      <c r="J26" s="121" t="s">
        <v>10</v>
      </c>
      <c r="K26" s="121"/>
      <c r="L26" s="121"/>
      <c r="M26" s="121"/>
      <c r="N26" s="121"/>
      <c r="O26" s="25"/>
    </row>
    <row r="27" spans="1:15" ht="0.95" customHeight="1">
      <c r="A27" s="121">
        <v>24</v>
      </c>
      <c r="B27" s="156" t="s">
        <v>205</v>
      </c>
      <c r="C27" s="253">
        <v>90968</v>
      </c>
      <c r="D27" s="121" t="s">
        <v>20</v>
      </c>
      <c r="E27" s="121" t="s">
        <v>206</v>
      </c>
      <c r="F27" s="121"/>
      <c r="G27" s="156" t="s">
        <v>204</v>
      </c>
      <c r="H27" s="121" t="s">
        <v>10</v>
      </c>
      <c r="I27" s="121"/>
      <c r="J27" s="121" t="s">
        <v>10</v>
      </c>
      <c r="K27" s="121"/>
      <c r="L27" s="121"/>
      <c r="M27" s="121"/>
      <c r="N27" s="121"/>
      <c r="O27" s="25"/>
    </row>
    <row r="28" spans="1:15">
      <c r="A28" s="121">
        <v>25</v>
      </c>
      <c r="B28" s="156" t="s">
        <v>201</v>
      </c>
      <c r="C28" s="253">
        <v>79001</v>
      </c>
      <c r="D28" s="121" t="s">
        <v>20</v>
      </c>
      <c r="E28" s="121" t="s">
        <v>203</v>
      </c>
      <c r="F28" s="121" t="s">
        <v>202</v>
      </c>
      <c r="G28" s="156" t="s">
        <v>204</v>
      </c>
      <c r="H28" s="121" t="s">
        <v>10</v>
      </c>
      <c r="I28" s="121"/>
      <c r="J28" s="121" t="s">
        <v>10</v>
      </c>
      <c r="K28" s="121"/>
      <c r="L28" s="121"/>
      <c r="M28" s="121"/>
      <c r="N28" s="121"/>
      <c r="O28" s="25"/>
    </row>
    <row r="29" spans="1:15" ht="15" customHeight="1">
      <c r="A29" s="121">
        <v>26</v>
      </c>
      <c r="B29" s="156" t="s">
        <v>207</v>
      </c>
      <c r="C29" s="253">
        <v>79000</v>
      </c>
      <c r="D29" s="121" t="s">
        <v>20</v>
      </c>
      <c r="E29" s="121" t="s">
        <v>208</v>
      </c>
      <c r="F29" s="121" t="s">
        <v>202</v>
      </c>
      <c r="G29" s="156" t="s">
        <v>204</v>
      </c>
      <c r="H29" s="121" t="s">
        <v>10</v>
      </c>
      <c r="I29" s="121"/>
      <c r="J29" s="121" t="s">
        <v>10</v>
      </c>
      <c r="K29" s="121"/>
      <c r="L29" s="121"/>
      <c r="M29" s="121" t="s">
        <v>10</v>
      </c>
      <c r="N29" s="121"/>
      <c r="O29" s="25"/>
    </row>
    <row r="30" spans="1:15" ht="15" customHeight="1">
      <c r="A30" s="121">
        <v>27</v>
      </c>
      <c r="B30" s="156" t="s">
        <v>109</v>
      </c>
      <c r="C30" s="253">
        <v>16105</v>
      </c>
      <c r="D30" s="121" t="s">
        <v>52</v>
      </c>
      <c r="E30" s="121" t="s">
        <v>140</v>
      </c>
      <c r="F30" s="121"/>
      <c r="G30" s="156" t="s">
        <v>287</v>
      </c>
      <c r="H30" s="121" t="s">
        <v>10</v>
      </c>
      <c r="I30" s="121" t="s">
        <v>10</v>
      </c>
      <c r="J30" s="121" t="s">
        <v>10</v>
      </c>
      <c r="K30" s="121" t="s">
        <v>10</v>
      </c>
      <c r="L30" s="121"/>
      <c r="M30" s="121" t="s">
        <v>10</v>
      </c>
      <c r="N30" s="121" t="s">
        <v>10</v>
      </c>
      <c r="O30" s="25"/>
    </row>
    <row r="31" spans="1:15" ht="15" customHeight="1">
      <c r="A31" s="121">
        <v>28</v>
      </c>
      <c r="B31" s="156" t="s">
        <v>197</v>
      </c>
      <c r="C31" s="253">
        <v>76176</v>
      </c>
      <c r="D31" s="121" t="s">
        <v>20</v>
      </c>
      <c r="E31" s="121" t="s">
        <v>198</v>
      </c>
      <c r="F31" s="121"/>
      <c r="G31" s="156" t="s">
        <v>289</v>
      </c>
      <c r="H31" s="121" t="s">
        <v>10</v>
      </c>
      <c r="I31" s="121"/>
      <c r="J31" s="121" t="s">
        <v>10</v>
      </c>
      <c r="K31" s="121"/>
      <c r="L31" s="121"/>
      <c r="M31" s="121" t="s">
        <v>10</v>
      </c>
      <c r="N31" s="121"/>
      <c r="O31" s="25"/>
    </row>
    <row r="32" spans="1:15" ht="15" customHeight="1">
      <c r="A32" s="121">
        <v>29</v>
      </c>
      <c r="B32" s="156" t="s">
        <v>199</v>
      </c>
      <c r="C32" s="253">
        <v>24587</v>
      </c>
      <c r="D32" s="121" t="s">
        <v>20</v>
      </c>
      <c r="E32" s="121" t="s">
        <v>200</v>
      </c>
      <c r="F32" s="121"/>
      <c r="G32" s="156" t="s">
        <v>289</v>
      </c>
      <c r="H32" s="121" t="s">
        <v>10</v>
      </c>
      <c r="I32" s="121"/>
      <c r="J32" s="121" t="s">
        <v>10</v>
      </c>
      <c r="K32" s="121"/>
      <c r="L32" s="121"/>
      <c r="M32" s="121" t="s">
        <v>10</v>
      </c>
      <c r="N32" s="121"/>
      <c r="O32" s="25"/>
    </row>
    <row r="33" spans="1:15" ht="15" customHeight="1">
      <c r="A33" s="121">
        <v>30</v>
      </c>
      <c r="B33" s="156" t="s">
        <v>115</v>
      </c>
      <c r="C33" s="253">
        <v>24594</v>
      </c>
      <c r="D33" s="121" t="s">
        <v>44</v>
      </c>
      <c r="E33" s="121" t="s">
        <v>131</v>
      </c>
      <c r="F33" s="121"/>
      <c r="G33" s="156" t="s">
        <v>59</v>
      </c>
      <c r="H33" s="121" t="s">
        <v>10</v>
      </c>
      <c r="I33" s="121" t="s">
        <v>10</v>
      </c>
      <c r="J33" s="121" t="s">
        <v>10</v>
      </c>
      <c r="K33" s="121"/>
      <c r="L33" s="121"/>
      <c r="M33" s="121" t="s">
        <v>10</v>
      </c>
      <c r="N33" s="121"/>
      <c r="O33" s="25"/>
    </row>
    <row r="34" spans="1:15" ht="15" customHeight="1">
      <c r="A34" s="121">
        <v>31</v>
      </c>
      <c r="B34" s="156" t="s">
        <v>128</v>
      </c>
      <c r="C34" s="255">
        <v>119519</v>
      </c>
      <c r="D34" s="121" t="s">
        <v>44</v>
      </c>
      <c r="E34" s="121" t="s">
        <v>129</v>
      </c>
      <c r="F34" s="121"/>
      <c r="G34" s="156" t="s">
        <v>59</v>
      </c>
      <c r="H34" s="121" t="s">
        <v>10</v>
      </c>
      <c r="I34" s="121"/>
      <c r="J34" s="121"/>
      <c r="K34" s="121"/>
      <c r="L34" s="121"/>
      <c r="M34" s="121"/>
      <c r="N34" s="121"/>
      <c r="O34" s="25"/>
    </row>
    <row r="35" spans="1:15" ht="15" customHeight="1">
      <c r="A35" s="121">
        <v>32</v>
      </c>
      <c r="B35" s="156" t="s">
        <v>113</v>
      </c>
      <c r="C35" s="253">
        <v>24587</v>
      </c>
      <c r="D35" s="121" t="s">
        <v>44</v>
      </c>
      <c r="E35" s="121" t="s">
        <v>130</v>
      </c>
      <c r="F35" s="121" t="s">
        <v>202</v>
      </c>
      <c r="G35" s="156" t="s">
        <v>59</v>
      </c>
      <c r="H35" s="121" t="s">
        <v>10</v>
      </c>
      <c r="I35" s="121" t="s">
        <v>10</v>
      </c>
      <c r="J35" s="121" t="s">
        <v>10</v>
      </c>
      <c r="K35" s="121"/>
      <c r="L35" s="121"/>
      <c r="M35" s="121" t="s">
        <v>10</v>
      </c>
      <c r="N35" s="121"/>
      <c r="O35" s="25"/>
    </row>
    <row r="36" spans="1:15" ht="15" customHeight="1">
      <c r="A36" s="121">
        <v>33</v>
      </c>
      <c r="B36" s="208" t="s">
        <v>218</v>
      </c>
      <c r="C36" s="253">
        <v>78998</v>
      </c>
      <c r="D36" s="121" t="s">
        <v>20</v>
      </c>
      <c r="E36" s="121" t="s">
        <v>219</v>
      </c>
      <c r="F36" s="121" t="s">
        <v>202</v>
      </c>
      <c r="G36" s="156" t="s">
        <v>204</v>
      </c>
      <c r="H36" s="121" t="s">
        <v>10</v>
      </c>
      <c r="I36" s="121"/>
      <c r="J36" s="121" t="s">
        <v>10</v>
      </c>
      <c r="K36" s="121"/>
      <c r="L36" s="121"/>
      <c r="M36" s="121"/>
      <c r="N36" s="121"/>
      <c r="O36" s="25"/>
    </row>
    <row r="37" spans="1:15" ht="15" customHeight="1">
      <c r="A37" s="121">
        <v>34</v>
      </c>
      <c r="B37" s="156" t="s">
        <v>147</v>
      </c>
      <c r="C37" s="253">
        <v>79007</v>
      </c>
      <c r="D37" s="121" t="s">
        <v>80</v>
      </c>
      <c r="E37" s="121" t="s">
        <v>145</v>
      </c>
      <c r="F37" s="121"/>
      <c r="G37" s="156" t="s">
        <v>146</v>
      </c>
      <c r="H37" s="121"/>
      <c r="I37" s="121"/>
      <c r="J37" s="121"/>
      <c r="K37" s="121" t="s">
        <v>10</v>
      </c>
      <c r="L37" s="121"/>
      <c r="M37" s="121"/>
      <c r="N37" s="121"/>
      <c r="O37" s="25"/>
    </row>
    <row r="38" spans="1:15" ht="15" customHeight="1">
      <c r="A38" s="121">
        <v>35</v>
      </c>
      <c r="B38" s="156" t="s">
        <v>252</v>
      </c>
      <c r="C38" s="256">
        <v>68489</v>
      </c>
      <c r="D38" s="121" t="s">
        <v>20</v>
      </c>
      <c r="E38" s="121" t="s">
        <v>253</v>
      </c>
      <c r="F38" s="121"/>
      <c r="G38" s="156" t="s">
        <v>204</v>
      </c>
      <c r="H38" s="121"/>
      <c r="I38" s="121"/>
      <c r="J38" s="121" t="s">
        <v>10</v>
      </c>
      <c r="K38" s="121"/>
      <c r="L38" s="121"/>
      <c r="M38" s="121"/>
      <c r="N38" s="121"/>
      <c r="O38" s="25"/>
    </row>
    <row r="39" spans="1:15" ht="15" customHeight="1">
      <c r="A39" s="121">
        <v>36</v>
      </c>
      <c r="B39" s="156" t="s">
        <v>105</v>
      </c>
      <c r="C39" s="253">
        <v>24603</v>
      </c>
      <c r="D39" s="121" t="s">
        <v>44</v>
      </c>
      <c r="E39" s="121" t="s">
        <v>184</v>
      </c>
      <c r="F39" s="121"/>
      <c r="G39" s="156" t="s">
        <v>185</v>
      </c>
      <c r="H39" s="121" t="s">
        <v>10</v>
      </c>
      <c r="I39" s="121" t="s">
        <v>10</v>
      </c>
      <c r="J39" s="121" t="s">
        <v>10</v>
      </c>
      <c r="K39" s="121"/>
      <c r="L39" s="121" t="s">
        <v>10</v>
      </c>
      <c r="M39" s="121" t="s">
        <v>10</v>
      </c>
      <c r="N39" s="121"/>
      <c r="O39" s="25"/>
    </row>
    <row r="40" spans="1:15" ht="15" customHeight="1">
      <c r="A40" s="121">
        <v>37</v>
      </c>
      <c r="B40" s="156" t="s">
        <v>124</v>
      </c>
      <c r="C40" s="253">
        <v>82435</v>
      </c>
      <c r="D40" s="121" t="s">
        <v>44</v>
      </c>
      <c r="E40" s="121" t="s">
        <v>125</v>
      </c>
      <c r="F40" s="121"/>
      <c r="G40" s="156" t="s">
        <v>59</v>
      </c>
      <c r="H40" s="121"/>
      <c r="I40" s="121"/>
      <c r="J40" s="121" t="s">
        <v>10</v>
      </c>
      <c r="K40" s="121"/>
      <c r="L40" s="121"/>
      <c r="M40" s="121"/>
      <c r="N40" s="121"/>
      <c r="O40" s="25"/>
    </row>
    <row r="41" spans="1:15" ht="15" customHeight="1">
      <c r="A41" s="121">
        <v>38</v>
      </c>
      <c r="B41" s="156" t="s">
        <v>136</v>
      </c>
      <c r="C41" s="253">
        <v>24592</v>
      </c>
      <c r="D41" s="121" t="s">
        <v>44</v>
      </c>
      <c r="E41" s="121" t="s">
        <v>137</v>
      </c>
      <c r="F41" s="121"/>
      <c r="G41" s="156" t="s">
        <v>59</v>
      </c>
      <c r="H41" s="121"/>
      <c r="I41" s="121" t="s">
        <v>10</v>
      </c>
      <c r="J41" s="121" t="s">
        <v>10</v>
      </c>
      <c r="K41" s="121" t="s">
        <v>10</v>
      </c>
      <c r="L41" s="121"/>
      <c r="M41" s="121" t="s">
        <v>10</v>
      </c>
      <c r="N41" s="121"/>
      <c r="O41" s="25"/>
    </row>
    <row r="42" spans="1:15" ht="15" customHeight="1">
      <c r="A42" s="121">
        <v>39</v>
      </c>
      <c r="B42" s="156" t="s">
        <v>132</v>
      </c>
      <c r="C42" s="253">
        <v>70757</v>
      </c>
      <c r="D42" s="121" t="s">
        <v>44</v>
      </c>
      <c r="E42" s="121" t="s">
        <v>133</v>
      </c>
      <c r="F42" s="121"/>
      <c r="G42" s="156" t="s">
        <v>59</v>
      </c>
      <c r="H42" s="121"/>
      <c r="I42" s="121"/>
      <c r="J42" s="121" t="s">
        <v>10</v>
      </c>
      <c r="K42" s="121"/>
      <c r="L42" s="121" t="s">
        <v>10</v>
      </c>
      <c r="M42" s="121"/>
      <c r="N42" s="121"/>
      <c r="O42" s="25"/>
    </row>
    <row r="43" spans="1:15" ht="15" customHeight="1">
      <c r="A43" s="121">
        <v>40</v>
      </c>
      <c r="B43" s="156" t="s">
        <v>148</v>
      </c>
      <c r="C43" s="253">
        <v>124061</v>
      </c>
      <c r="D43" s="121" t="s">
        <v>33</v>
      </c>
      <c r="E43" s="121" t="s">
        <v>149</v>
      </c>
      <c r="F43" s="121"/>
      <c r="G43" s="156" t="s">
        <v>150</v>
      </c>
      <c r="H43" s="121"/>
      <c r="I43" s="121"/>
      <c r="J43" s="121" t="s">
        <v>10</v>
      </c>
      <c r="K43" s="121" t="s">
        <v>10</v>
      </c>
      <c r="L43" s="121"/>
      <c r="M43" s="121"/>
      <c r="N43" s="121"/>
      <c r="O43" s="25"/>
    </row>
    <row r="44" spans="1:15" ht="15" customHeight="1">
      <c r="A44" s="121">
        <v>41</v>
      </c>
      <c r="B44" s="156" t="s">
        <v>175</v>
      </c>
      <c r="C44" s="253">
        <v>29741</v>
      </c>
      <c r="D44" s="121" t="s">
        <v>173</v>
      </c>
      <c r="E44" s="121" t="s">
        <v>176</v>
      </c>
      <c r="F44" s="121"/>
      <c r="G44" s="156" t="s">
        <v>174</v>
      </c>
      <c r="H44" s="121"/>
      <c r="I44" s="121"/>
      <c r="J44" s="121" t="s">
        <v>10</v>
      </c>
      <c r="K44" s="121"/>
      <c r="L44" s="121"/>
      <c r="M44" s="121" t="s">
        <v>10</v>
      </c>
      <c r="N44" s="121" t="s">
        <v>10</v>
      </c>
      <c r="O44" s="25"/>
    </row>
    <row r="45" spans="1:15" ht="15" customHeight="1">
      <c r="A45" s="121">
        <v>42</v>
      </c>
      <c r="B45" s="156" t="s">
        <v>171</v>
      </c>
      <c r="C45" s="253">
        <v>29797</v>
      </c>
      <c r="D45" s="121" t="s">
        <v>173</v>
      </c>
      <c r="E45" s="121" t="s">
        <v>172</v>
      </c>
      <c r="F45" s="121"/>
      <c r="G45" s="156" t="s">
        <v>174</v>
      </c>
      <c r="H45" s="121"/>
      <c r="I45" s="121" t="s">
        <v>10</v>
      </c>
      <c r="J45" s="121" t="s">
        <v>10</v>
      </c>
      <c r="K45" s="121"/>
      <c r="L45" s="121"/>
      <c r="M45" s="121" t="s">
        <v>10</v>
      </c>
      <c r="N45" s="121" t="s">
        <v>10</v>
      </c>
      <c r="O45" s="25"/>
    </row>
    <row r="46" spans="1:15" ht="15" customHeight="1">
      <c r="A46" s="121">
        <v>43</v>
      </c>
      <c r="B46" s="156" t="s">
        <v>177</v>
      </c>
      <c r="C46" s="253">
        <v>69149</v>
      </c>
      <c r="D46" s="121" t="s">
        <v>173</v>
      </c>
      <c r="E46" s="121" t="s">
        <v>178</v>
      </c>
      <c r="F46" s="121"/>
      <c r="G46" s="156" t="s">
        <v>174</v>
      </c>
      <c r="H46" s="121"/>
      <c r="I46" s="121"/>
      <c r="J46" s="207" t="s">
        <v>10</v>
      </c>
      <c r="K46" s="121"/>
      <c r="L46" s="121"/>
      <c r="M46" s="121" t="s">
        <v>10</v>
      </c>
      <c r="N46" s="121" t="s">
        <v>10</v>
      </c>
      <c r="O46" s="25"/>
    </row>
    <row r="47" spans="1:15" ht="15" customHeight="1">
      <c r="A47" s="121">
        <v>44</v>
      </c>
      <c r="B47" s="156" t="s">
        <v>161</v>
      </c>
      <c r="C47" s="253">
        <v>93566</v>
      </c>
      <c r="D47" s="121" t="s">
        <v>25</v>
      </c>
      <c r="E47" s="121" t="s">
        <v>162</v>
      </c>
      <c r="F47" s="121"/>
      <c r="G47" s="156" t="s">
        <v>158</v>
      </c>
      <c r="H47" s="121"/>
      <c r="I47" s="121" t="s">
        <v>10</v>
      </c>
      <c r="J47" s="121" t="s">
        <v>10</v>
      </c>
      <c r="K47" s="121"/>
      <c r="L47" s="121" t="s">
        <v>10</v>
      </c>
      <c r="M47" s="121" t="s">
        <v>10</v>
      </c>
      <c r="N47" s="121" t="s">
        <v>10</v>
      </c>
      <c r="O47" s="25"/>
    </row>
    <row r="48" spans="1:15" ht="15" customHeight="1">
      <c r="A48" s="121">
        <v>45</v>
      </c>
      <c r="B48" s="156" t="s">
        <v>159</v>
      </c>
      <c r="C48" s="253">
        <v>237241</v>
      </c>
      <c r="D48" s="222" t="s">
        <v>25</v>
      </c>
      <c r="E48" s="222" t="s">
        <v>160</v>
      </c>
      <c r="F48" s="121"/>
      <c r="G48" s="156" t="s">
        <v>158</v>
      </c>
      <c r="H48" s="121"/>
      <c r="I48" s="121"/>
      <c r="J48" s="121" t="s">
        <v>10</v>
      </c>
      <c r="K48" s="121"/>
      <c r="L48" s="121" t="s">
        <v>10</v>
      </c>
      <c r="M48" s="121"/>
      <c r="N48" s="121"/>
      <c r="O48" s="25"/>
    </row>
    <row r="49" spans="1:15" ht="15" customHeight="1">
      <c r="A49" s="121">
        <v>46</v>
      </c>
      <c r="B49" s="156" t="s">
        <v>256</v>
      </c>
      <c r="C49" s="257">
        <v>68487</v>
      </c>
      <c r="D49" s="84" t="s">
        <v>20</v>
      </c>
      <c r="E49" s="190" t="s">
        <v>257</v>
      </c>
      <c r="F49" s="121"/>
      <c r="G49" s="156" t="s">
        <v>204</v>
      </c>
      <c r="H49" s="121"/>
      <c r="I49" s="121"/>
      <c r="J49" s="121" t="s">
        <v>10</v>
      </c>
      <c r="K49" s="121"/>
      <c r="L49" s="121"/>
      <c r="M49" s="121"/>
      <c r="N49" s="121"/>
      <c r="O49" s="25"/>
    </row>
    <row r="50" spans="1:15" ht="15" customHeight="1">
      <c r="A50" s="121">
        <v>47</v>
      </c>
      <c r="B50" s="156" t="s">
        <v>189</v>
      </c>
      <c r="C50" s="253">
        <v>61253</v>
      </c>
      <c r="D50" s="121" t="s">
        <v>192</v>
      </c>
      <c r="E50" s="121" t="s">
        <v>190</v>
      </c>
      <c r="F50" s="121"/>
      <c r="G50" s="156" t="s">
        <v>191</v>
      </c>
      <c r="H50" s="121"/>
      <c r="I50" s="121" t="s">
        <v>10</v>
      </c>
      <c r="J50" s="121" t="s">
        <v>10</v>
      </c>
      <c r="K50" s="121"/>
      <c r="L50" s="121"/>
      <c r="M50" s="121" t="s">
        <v>10</v>
      </c>
      <c r="N50" s="121"/>
      <c r="O50" s="25"/>
    </row>
    <row r="51" spans="1:15" ht="15" customHeight="1">
      <c r="A51" s="121">
        <v>48</v>
      </c>
      <c r="B51" s="208" t="s">
        <v>221</v>
      </c>
      <c r="C51" s="253">
        <v>83047</v>
      </c>
      <c r="D51" s="121" t="s">
        <v>222</v>
      </c>
      <c r="E51" s="121" t="s">
        <v>223</v>
      </c>
      <c r="F51" s="121" t="s">
        <v>202</v>
      </c>
      <c r="G51" s="156" t="s">
        <v>237</v>
      </c>
      <c r="H51" s="121"/>
      <c r="I51" s="121" t="s">
        <v>10</v>
      </c>
      <c r="J51" s="121" t="s">
        <v>10</v>
      </c>
      <c r="K51" s="121"/>
      <c r="L51" s="121"/>
      <c r="M51" s="121" t="s">
        <v>10</v>
      </c>
      <c r="N51" s="121"/>
      <c r="O51" s="25"/>
    </row>
    <row r="52" spans="1:15" ht="15" customHeight="1">
      <c r="A52" s="121">
        <v>49</v>
      </c>
      <c r="B52" s="156" t="s">
        <v>227</v>
      </c>
      <c r="C52" s="253">
        <v>62076</v>
      </c>
      <c r="D52" s="121" t="s">
        <v>222</v>
      </c>
      <c r="E52" s="121" t="s">
        <v>228</v>
      </c>
      <c r="F52" s="121"/>
      <c r="G52" s="156" t="s">
        <v>229</v>
      </c>
      <c r="H52" s="121"/>
      <c r="I52" s="121" t="s">
        <v>10</v>
      </c>
      <c r="J52" s="121" t="s">
        <v>10</v>
      </c>
      <c r="K52" s="121"/>
      <c r="L52" s="121"/>
      <c r="M52" s="121" t="s">
        <v>10</v>
      </c>
      <c r="N52" s="121"/>
      <c r="O52" s="25"/>
    </row>
    <row r="53" spans="1:15" ht="15" customHeight="1">
      <c r="A53" s="121">
        <v>50</v>
      </c>
      <c r="B53" s="156" t="s">
        <v>230</v>
      </c>
      <c r="C53" s="253">
        <v>68480</v>
      </c>
      <c r="D53" s="209" t="s">
        <v>20</v>
      </c>
      <c r="E53" s="209" t="s">
        <v>231</v>
      </c>
      <c r="F53" s="209"/>
      <c r="G53" s="156" t="s">
        <v>288</v>
      </c>
      <c r="H53" s="121"/>
      <c r="I53" s="121"/>
      <c r="J53" s="121"/>
      <c r="K53" s="121"/>
      <c r="L53" s="121"/>
      <c r="M53" s="121" t="s">
        <v>10</v>
      </c>
      <c r="N53" s="121"/>
      <c r="O53" s="25"/>
    </row>
    <row r="54" spans="1:15" ht="15" customHeight="1">
      <c r="A54" s="121">
        <v>51</v>
      </c>
      <c r="B54" s="156" t="s">
        <v>224</v>
      </c>
      <c r="C54" s="253">
        <v>68803</v>
      </c>
      <c r="D54" s="209" t="s">
        <v>192</v>
      </c>
      <c r="E54" s="209" t="s">
        <v>225</v>
      </c>
      <c r="F54" s="209"/>
      <c r="G54" s="156" t="s">
        <v>226</v>
      </c>
      <c r="H54" s="121"/>
      <c r="I54" s="121" t="s">
        <v>10</v>
      </c>
      <c r="J54" s="121" t="s">
        <v>10</v>
      </c>
      <c r="K54" s="121"/>
      <c r="L54" s="121"/>
      <c r="M54" s="121" t="s">
        <v>10</v>
      </c>
      <c r="N54" s="121"/>
      <c r="O54" s="25"/>
    </row>
    <row r="55" spans="1:15" ht="15" customHeight="1">
      <c r="A55" s="121">
        <v>52</v>
      </c>
      <c r="B55" s="156" t="s">
        <v>104</v>
      </c>
      <c r="C55" s="253">
        <v>76174</v>
      </c>
      <c r="D55" s="222" t="s">
        <v>58</v>
      </c>
      <c r="E55" s="222" t="s">
        <v>156</v>
      </c>
      <c r="F55" s="121"/>
      <c r="G55" s="156" t="s">
        <v>157</v>
      </c>
      <c r="H55" s="121"/>
      <c r="I55" s="121"/>
      <c r="J55" s="121" t="s">
        <v>10</v>
      </c>
      <c r="K55" s="121"/>
      <c r="L55" s="121" t="s">
        <v>10</v>
      </c>
      <c r="M55" s="121" t="s">
        <v>10</v>
      </c>
      <c r="N55" s="121"/>
      <c r="O55" s="25"/>
    </row>
    <row r="56" spans="1:15" ht="15" customHeight="1">
      <c r="A56" s="121">
        <v>53</v>
      </c>
      <c r="B56" s="109" t="s">
        <v>260</v>
      </c>
      <c r="C56" s="257">
        <v>69488</v>
      </c>
      <c r="D56" s="84" t="s">
        <v>20</v>
      </c>
      <c r="E56" s="190" t="s">
        <v>261</v>
      </c>
      <c r="F56" s="218"/>
      <c r="G56" s="156" t="s">
        <v>204</v>
      </c>
      <c r="H56" s="121"/>
      <c r="I56" s="121"/>
      <c r="J56" s="121" t="s">
        <v>10</v>
      </c>
      <c r="K56" s="121"/>
      <c r="L56" s="121"/>
      <c r="M56" s="121"/>
      <c r="N56" s="121"/>
      <c r="O56" s="25"/>
    </row>
    <row r="57" spans="1:15" ht="15" customHeight="1">
      <c r="A57" s="121">
        <v>54</v>
      </c>
      <c r="B57" s="156" t="s">
        <v>167</v>
      </c>
      <c r="C57" s="253">
        <v>11466</v>
      </c>
      <c r="D57" s="209" t="s">
        <v>39</v>
      </c>
      <c r="E57" s="209" t="s">
        <v>168</v>
      </c>
      <c r="F57" s="222"/>
      <c r="G57" s="156" t="s">
        <v>169</v>
      </c>
      <c r="H57" s="121"/>
      <c r="I57" s="121"/>
      <c r="J57" s="121"/>
      <c r="K57" s="121"/>
      <c r="L57" s="121" t="s">
        <v>10</v>
      </c>
      <c r="M57" s="121"/>
      <c r="N57" s="121"/>
      <c r="O57" s="25"/>
    </row>
    <row r="58" spans="1:15" ht="15" customHeight="1">
      <c r="A58" s="121">
        <v>55</v>
      </c>
      <c r="B58" s="156" t="s">
        <v>106</v>
      </c>
      <c r="C58" s="253">
        <v>11060</v>
      </c>
      <c r="D58" s="209" t="s">
        <v>39</v>
      </c>
      <c r="E58" s="209">
        <v>10031</v>
      </c>
      <c r="F58" s="209"/>
      <c r="G58" s="156" t="s">
        <v>195</v>
      </c>
      <c r="H58" s="121"/>
      <c r="I58" s="121"/>
      <c r="J58" s="121"/>
      <c r="K58" s="121"/>
      <c r="L58" s="121" t="s">
        <v>10</v>
      </c>
      <c r="M58" s="121"/>
      <c r="N58" s="121"/>
      <c r="O58" s="25"/>
    </row>
    <row r="59" spans="1:15" ht="15" customHeight="1">
      <c r="A59" s="121">
        <v>56</v>
      </c>
      <c r="B59" s="156" t="s">
        <v>107</v>
      </c>
      <c r="C59" s="253">
        <v>10031</v>
      </c>
      <c r="D59" s="121" t="s">
        <v>39</v>
      </c>
      <c r="E59" s="121">
        <v>57714</v>
      </c>
      <c r="F59" s="121"/>
      <c r="G59" s="156" t="s">
        <v>195</v>
      </c>
      <c r="H59" s="121"/>
      <c r="I59" s="121"/>
      <c r="J59" s="121"/>
      <c r="K59" s="121"/>
      <c r="L59" s="121" t="s">
        <v>10</v>
      </c>
      <c r="M59" s="121"/>
      <c r="N59" s="121"/>
      <c r="O59" s="25"/>
    </row>
    <row r="60" spans="1:15" ht="15" customHeight="1">
      <c r="A60" s="121">
        <v>57</v>
      </c>
      <c r="B60" s="156" t="s">
        <v>232</v>
      </c>
      <c r="C60" s="253">
        <v>75168</v>
      </c>
      <c r="D60" s="209" t="s">
        <v>20</v>
      </c>
      <c r="E60" s="209" t="s">
        <v>233</v>
      </c>
      <c r="F60" s="222" t="s">
        <v>202</v>
      </c>
      <c r="G60" s="156" t="s">
        <v>235</v>
      </c>
      <c r="H60" s="121"/>
      <c r="I60" s="121"/>
      <c r="J60" s="121" t="s">
        <v>10</v>
      </c>
      <c r="K60" s="121"/>
      <c r="L60" s="121"/>
      <c r="M60" s="121" t="s">
        <v>10</v>
      </c>
      <c r="N60" s="121"/>
      <c r="O60" s="25"/>
    </row>
    <row r="61" spans="1:15" ht="15" customHeight="1">
      <c r="A61" s="121">
        <v>58</v>
      </c>
      <c r="B61" s="156" t="s">
        <v>236</v>
      </c>
      <c r="C61" s="253">
        <v>24373</v>
      </c>
      <c r="D61" s="209" t="s">
        <v>20</v>
      </c>
      <c r="E61" s="209" t="s">
        <v>234</v>
      </c>
      <c r="F61" s="156"/>
      <c r="G61" s="223" t="s">
        <v>235</v>
      </c>
      <c r="H61" s="121"/>
      <c r="I61" s="121"/>
      <c r="J61" s="121" t="s">
        <v>10</v>
      </c>
      <c r="K61" s="121"/>
      <c r="L61" s="121"/>
      <c r="M61" s="121" t="s">
        <v>10</v>
      </c>
      <c r="N61" s="121"/>
      <c r="O61" s="25"/>
    </row>
    <row r="62" spans="1:15" ht="15" customHeight="1">
      <c r="A62" s="121">
        <v>59</v>
      </c>
      <c r="B62" s="156" t="s">
        <v>258</v>
      </c>
      <c r="C62" s="253">
        <v>24372</v>
      </c>
      <c r="D62" s="121" t="s">
        <v>20</v>
      </c>
      <c r="E62" s="121" t="s">
        <v>259</v>
      </c>
      <c r="F62" s="121"/>
      <c r="G62" s="156" t="s">
        <v>235</v>
      </c>
      <c r="H62" s="121"/>
      <c r="I62" s="121"/>
      <c r="J62" s="121" t="s">
        <v>10</v>
      </c>
      <c r="K62" s="121"/>
      <c r="L62" s="121"/>
      <c r="M62" s="121"/>
      <c r="N62" s="121"/>
      <c r="O62" s="25"/>
    </row>
    <row r="63" spans="1:15" ht="15" customHeight="1">
      <c r="A63" s="121">
        <v>60</v>
      </c>
      <c r="B63" s="156" t="s">
        <v>254</v>
      </c>
      <c r="C63" s="253">
        <v>68486</v>
      </c>
      <c r="D63" s="213" t="s">
        <v>20</v>
      </c>
      <c r="E63" s="213" t="s">
        <v>255</v>
      </c>
      <c r="F63" s="121"/>
      <c r="G63" s="156" t="s">
        <v>235</v>
      </c>
      <c r="H63" s="121"/>
      <c r="I63" s="121"/>
      <c r="J63" s="121" t="s">
        <v>10</v>
      </c>
      <c r="K63" s="121"/>
      <c r="L63" s="121"/>
      <c r="M63" s="121"/>
      <c r="N63" s="121"/>
      <c r="O63" s="25"/>
    </row>
    <row r="64" spans="1:15" ht="15" customHeight="1">
      <c r="A64" s="121">
        <v>61</v>
      </c>
      <c r="B64" s="156" t="s">
        <v>250</v>
      </c>
      <c r="C64" s="253">
        <v>68466</v>
      </c>
      <c r="D64" s="121" t="s">
        <v>20</v>
      </c>
      <c r="E64" s="121" t="s">
        <v>251</v>
      </c>
      <c r="F64" s="121"/>
      <c r="G64" s="156" t="s">
        <v>235</v>
      </c>
      <c r="H64" s="121"/>
      <c r="I64" s="121"/>
      <c r="J64" s="121" t="s">
        <v>10</v>
      </c>
      <c r="K64" s="121"/>
      <c r="L64" s="121"/>
      <c r="M64" s="121"/>
      <c r="N64" s="121"/>
      <c r="O64" s="25"/>
    </row>
    <row r="65" spans="1:15" ht="15" customHeight="1">
      <c r="A65" s="121">
        <v>62</v>
      </c>
      <c r="B65" s="156" t="s">
        <v>216</v>
      </c>
      <c r="C65" s="255">
        <v>80031</v>
      </c>
      <c r="D65" s="121" t="s">
        <v>20</v>
      </c>
      <c r="E65" s="121" t="s">
        <v>217</v>
      </c>
      <c r="F65" s="121"/>
      <c r="G65" s="156" t="s">
        <v>283</v>
      </c>
      <c r="H65" s="121" t="s">
        <v>10</v>
      </c>
      <c r="I65" s="121"/>
      <c r="J65" s="121" t="s">
        <v>10</v>
      </c>
      <c r="K65" s="121"/>
      <c r="L65" s="121"/>
      <c r="M65" s="121"/>
      <c r="N65" s="121"/>
      <c r="O65" s="25"/>
    </row>
    <row r="66" spans="1:15" ht="15" customHeight="1">
      <c r="A66" s="121">
        <v>13</v>
      </c>
      <c r="B66" s="156" t="s">
        <v>111</v>
      </c>
      <c r="C66" s="253">
        <v>66408</v>
      </c>
      <c r="D66" s="218" t="s">
        <v>34</v>
      </c>
      <c r="E66" s="218">
        <v>108203</v>
      </c>
      <c r="F66" s="121"/>
      <c r="G66" s="156" t="s">
        <v>170</v>
      </c>
      <c r="H66" s="121"/>
      <c r="I66" s="121"/>
      <c r="J66" s="121"/>
      <c r="K66" s="121"/>
      <c r="L66" s="121"/>
      <c r="M66" s="121"/>
      <c r="N66" s="121" t="s">
        <v>10</v>
      </c>
      <c r="O66" s="25"/>
    </row>
    <row r="67" spans="1:15" ht="15" customHeight="1">
      <c r="A67" s="121">
        <v>69</v>
      </c>
      <c r="B67" s="156" t="s">
        <v>281</v>
      </c>
      <c r="C67" s="253" t="s">
        <v>220</v>
      </c>
      <c r="D67" s="201" t="s">
        <v>20</v>
      </c>
      <c r="E67" s="121"/>
      <c r="F67" s="121"/>
      <c r="G67" s="156"/>
      <c r="H67" s="121"/>
      <c r="I67" s="121"/>
      <c r="J67" s="121"/>
      <c r="K67" s="121"/>
      <c r="L67" s="121"/>
      <c r="M67" s="121"/>
      <c r="N67" s="121" t="s">
        <v>10</v>
      </c>
      <c r="O67" s="25"/>
    </row>
    <row r="68" spans="1:15">
      <c r="A68" s="238">
        <v>77</v>
      </c>
      <c r="B68" s="156" t="s">
        <v>269</v>
      </c>
      <c r="C68" s="253" t="s">
        <v>220</v>
      </c>
      <c r="D68" s="238" t="s">
        <v>20</v>
      </c>
      <c r="E68" s="238"/>
      <c r="F68" s="238"/>
      <c r="G68" s="156" t="s">
        <v>288</v>
      </c>
      <c r="H68" s="238"/>
      <c r="I68" s="238"/>
      <c r="J68" s="238"/>
      <c r="K68" s="238"/>
      <c r="L68" s="238"/>
      <c r="M68" s="238"/>
      <c r="N68" s="238" t="s">
        <v>10</v>
      </c>
    </row>
    <row r="69" spans="1:15">
      <c r="A69" s="25"/>
      <c r="H69"/>
      <c r="I69"/>
      <c r="J69"/>
      <c r="K69"/>
      <c r="L69"/>
      <c r="M69"/>
      <c r="N69"/>
    </row>
    <row r="70" spans="1:15">
      <c r="A70" s="25"/>
      <c r="H70"/>
      <c r="I70"/>
      <c r="J70"/>
      <c r="K70"/>
      <c r="L70"/>
      <c r="M70"/>
      <c r="N70"/>
    </row>
    <row r="71" spans="1:15">
      <c r="A71" s="25"/>
      <c r="H71"/>
      <c r="I71"/>
      <c r="J71"/>
      <c r="K71"/>
      <c r="L71"/>
      <c r="M71"/>
      <c r="N71"/>
    </row>
    <row r="72" spans="1:15">
      <c r="A72" s="25"/>
      <c r="H72"/>
      <c r="I72"/>
      <c r="J72"/>
      <c r="K72"/>
      <c r="L72"/>
      <c r="M72"/>
      <c r="N72"/>
    </row>
    <row r="73" spans="1:15">
      <c r="A73" s="25"/>
      <c r="H73"/>
      <c r="I73"/>
      <c r="J73"/>
      <c r="K73"/>
      <c r="L73"/>
      <c r="M73"/>
      <c r="N73"/>
    </row>
    <row r="74" spans="1:15">
      <c r="A74" s="25"/>
      <c r="H74"/>
      <c r="I74"/>
      <c r="J74"/>
      <c r="K74"/>
      <c r="L74"/>
      <c r="M74"/>
      <c r="N74"/>
    </row>
    <row r="75" spans="1:15">
      <c r="A75" s="25"/>
      <c r="H75"/>
      <c r="I75"/>
      <c r="J75"/>
      <c r="K75"/>
      <c r="L75"/>
      <c r="M75"/>
      <c r="N75"/>
    </row>
    <row r="76" spans="1:15">
      <c r="A76" s="25"/>
      <c r="H76"/>
      <c r="I76"/>
      <c r="J76"/>
      <c r="K76"/>
      <c r="L76"/>
      <c r="M76"/>
      <c r="N76"/>
    </row>
    <row r="77" spans="1:15">
      <c r="A77" s="25"/>
      <c r="H77"/>
      <c r="I77"/>
      <c r="J77"/>
      <c r="K77"/>
      <c r="L77"/>
      <c r="M77"/>
      <c r="N77"/>
    </row>
    <row r="78" spans="1:15">
      <c r="A78" s="25"/>
      <c r="H78"/>
      <c r="I78"/>
      <c r="J78"/>
      <c r="K78"/>
      <c r="L78"/>
      <c r="M78"/>
      <c r="N78"/>
    </row>
    <row r="79" spans="1:15">
      <c r="A79" s="25"/>
      <c r="H79"/>
      <c r="I79"/>
      <c r="J79"/>
      <c r="K79"/>
      <c r="L79"/>
      <c r="M79"/>
      <c r="N79"/>
    </row>
    <row r="80" spans="1:15">
      <c r="A80" s="25"/>
      <c r="H80"/>
      <c r="I80"/>
      <c r="J80"/>
      <c r="K80"/>
      <c r="L80"/>
      <c r="M80"/>
      <c r="N80"/>
    </row>
    <row r="81" spans="1:15">
      <c r="A81" s="25"/>
      <c r="H81"/>
      <c r="I81"/>
      <c r="J81"/>
      <c r="K81"/>
      <c r="L81"/>
      <c r="M81"/>
      <c r="N81"/>
    </row>
    <row r="82" spans="1:15">
      <c r="A82" s="25"/>
      <c r="H82"/>
      <c r="I82"/>
      <c r="J82"/>
      <c r="K82"/>
      <c r="L82"/>
      <c r="M82"/>
      <c r="N82"/>
    </row>
    <row r="83" spans="1:15">
      <c r="A83" s="25"/>
      <c r="H83"/>
      <c r="I83"/>
      <c r="J83"/>
      <c r="K83"/>
      <c r="L83"/>
      <c r="M83"/>
      <c r="N83"/>
    </row>
    <row r="84" spans="1:15">
      <c r="A84" s="25"/>
      <c r="H84"/>
      <c r="I84"/>
      <c r="J84"/>
      <c r="K84"/>
      <c r="L84"/>
      <c r="M84"/>
      <c r="N84"/>
    </row>
    <row r="85" spans="1:15">
      <c r="A85" s="25"/>
      <c r="H85"/>
      <c r="I85"/>
      <c r="J85"/>
      <c r="K85"/>
      <c r="L85"/>
      <c r="M85"/>
      <c r="N85"/>
    </row>
    <row r="86" spans="1:15">
      <c r="A86" s="25"/>
      <c r="H86"/>
      <c r="I86"/>
      <c r="J86"/>
      <c r="K86"/>
      <c r="L86"/>
      <c r="M86"/>
      <c r="N86"/>
    </row>
    <row r="87" spans="1:15">
      <c r="A87" s="25"/>
      <c r="H87"/>
      <c r="I87"/>
      <c r="J87"/>
      <c r="K87"/>
      <c r="L87"/>
      <c r="M87"/>
      <c r="N87"/>
    </row>
    <row r="88" spans="1:15">
      <c r="A88" s="25"/>
      <c r="H88"/>
      <c r="I88"/>
      <c r="J88"/>
      <c r="K88"/>
      <c r="L88"/>
      <c r="M88"/>
      <c r="N88"/>
    </row>
    <row r="89" spans="1:15">
      <c r="A89" s="25"/>
      <c r="H89"/>
      <c r="I89"/>
      <c r="J89"/>
      <c r="K89"/>
      <c r="L89"/>
      <c r="M89"/>
      <c r="N89"/>
    </row>
    <row r="90" spans="1:15">
      <c r="A90" s="25"/>
      <c r="H90"/>
      <c r="I90"/>
      <c r="J90"/>
      <c r="K90"/>
      <c r="L90"/>
      <c r="M90"/>
      <c r="N90"/>
    </row>
    <row r="91" spans="1:15">
      <c r="A91" s="25"/>
      <c r="H91"/>
      <c r="I91"/>
      <c r="J91"/>
      <c r="K91"/>
      <c r="L91"/>
      <c r="M91"/>
      <c r="N91"/>
    </row>
    <row r="92" spans="1:15">
      <c r="A92" s="75"/>
      <c r="B92" s="3"/>
      <c r="C92" s="65"/>
      <c r="D92" s="75"/>
      <c r="E92" s="75"/>
      <c r="F92" s="75"/>
      <c r="G92" s="3"/>
      <c r="H92" s="71"/>
      <c r="I92" s="71"/>
      <c r="J92" s="71"/>
      <c r="K92" s="71"/>
      <c r="L92" s="71"/>
      <c r="M92" s="71"/>
      <c r="N92" s="71"/>
      <c r="O92" s="25"/>
    </row>
    <row r="93" spans="1:15">
      <c r="A93" s="75"/>
      <c r="B93" s="3"/>
      <c r="C93" s="65"/>
      <c r="D93" s="75"/>
      <c r="E93" s="75"/>
      <c r="F93" s="75"/>
      <c r="G93" s="3"/>
      <c r="H93" s="71"/>
      <c r="I93" s="71"/>
      <c r="J93" s="71"/>
      <c r="K93" s="71"/>
      <c r="L93" s="71"/>
      <c r="M93" s="71"/>
      <c r="N93" s="71"/>
      <c r="O93" s="25"/>
    </row>
    <row r="94" spans="1:15">
      <c r="H94" s="4"/>
      <c r="I94" s="4"/>
      <c r="N94" s="26"/>
      <c r="O94" s="26"/>
    </row>
    <row r="95" spans="1:15">
      <c r="H95" s="4"/>
      <c r="I95" s="4"/>
      <c r="N95" s="26"/>
      <c r="O95" s="26"/>
    </row>
    <row r="96" spans="1:15">
      <c r="H96" s="4"/>
      <c r="I96" s="4"/>
      <c r="N96" s="26"/>
      <c r="O96" s="26"/>
    </row>
    <row r="97" spans="8:15">
      <c r="H97" s="4"/>
      <c r="I97" s="4"/>
      <c r="N97" s="26"/>
      <c r="O97" s="26"/>
    </row>
    <row r="98" spans="8:15">
      <c r="H98" s="4"/>
      <c r="I98" s="4"/>
      <c r="N98" s="16"/>
      <c r="O98" s="18"/>
    </row>
    <row r="99" spans="8:15">
      <c r="H99" s="4"/>
      <c r="I99" s="4"/>
      <c r="N99" s="16"/>
      <c r="O99" s="18"/>
    </row>
    <row r="100" spans="8:15">
      <c r="H100" s="4"/>
      <c r="I100" s="4"/>
      <c r="N100" s="16"/>
      <c r="O100" s="18"/>
    </row>
    <row r="101" spans="8:15">
      <c r="H101" s="4"/>
      <c r="I101" s="4"/>
      <c r="N101" s="16"/>
      <c r="O101" s="18"/>
    </row>
    <row r="102" spans="8:15">
      <c r="H102" s="4"/>
      <c r="I102" s="4"/>
      <c r="N102" s="16"/>
      <c r="O102" s="18"/>
    </row>
    <row r="103" spans="8:15">
      <c r="H103" s="4"/>
      <c r="I103" s="4"/>
      <c r="N103" s="16"/>
      <c r="O103" s="18"/>
    </row>
    <row r="104" spans="8:15">
      <c r="H104" s="4"/>
      <c r="I104" s="4"/>
      <c r="N104" s="16"/>
      <c r="O104" s="18"/>
    </row>
    <row r="105" spans="8:15">
      <c r="H105" s="4"/>
      <c r="I105" s="4"/>
      <c r="N105" s="16"/>
      <c r="O105" s="18"/>
    </row>
    <row r="106" spans="8:15">
      <c r="H106" s="4"/>
      <c r="I106" s="4"/>
      <c r="N106" s="16"/>
      <c r="O106" s="18"/>
    </row>
    <row r="107" spans="8:15">
      <c r="H107" s="4"/>
      <c r="I107" s="4"/>
      <c r="N107" s="16"/>
      <c r="O107" s="18"/>
    </row>
    <row r="108" spans="8:15">
      <c r="H108" s="4"/>
      <c r="I108" s="4"/>
      <c r="N108" s="16"/>
      <c r="O108" s="18"/>
    </row>
    <row r="109" spans="8:15">
      <c r="H109" s="4"/>
      <c r="I109" s="4"/>
      <c r="N109" s="4"/>
    </row>
    <row r="110" spans="8:15">
      <c r="H110" s="4"/>
      <c r="I110" s="4"/>
      <c r="N110" s="4"/>
    </row>
    <row r="111" spans="8:15">
      <c r="H111" s="4"/>
      <c r="I111" s="4"/>
      <c r="N111" s="4"/>
    </row>
    <row r="112" spans="8:15">
      <c r="H112" s="4"/>
      <c r="I112" s="4"/>
      <c r="N112" s="4"/>
    </row>
    <row r="113" spans="8:14">
      <c r="H113" s="4"/>
      <c r="I113" s="4"/>
      <c r="N113" s="4"/>
    </row>
    <row r="114" spans="8:14">
      <c r="H114" s="4"/>
      <c r="I114" s="4"/>
    </row>
    <row r="115" spans="8:14">
      <c r="H115" s="4"/>
      <c r="I115" s="4"/>
    </row>
    <row r="116" spans="8:14">
      <c r="H116" s="4"/>
      <c r="I116" s="4"/>
    </row>
    <row r="117" spans="8:14">
      <c r="H117" s="4"/>
      <c r="I117" s="4"/>
    </row>
    <row r="118" spans="8:14">
      <c r="H118" s="4"/>
      <c r="I118" s="4"/>
    </row>
    <row r="119" spans="8:14">
      <c r="H119" s="4"/>
      <c r="I119" s="4"/>
    </row>
    <row r="120" spans="8:14">
      <c r="H120" s="4"/>
      <c r="I120" s="4"/>
    </row>
    <row r="121" spans="8:14">
      <c r="H121" s="4"/>
      <c r="I121" s="4"/>
    </row>
    <row r="122" spans="8:14">
      <c r="H122" s="4"/>
      <c r="I122" s="4"/>
    </row>
    <row r="123" spans="8:14">
      <c r="H123" s="4"/>
      <c r="I123" s="4"/>
    </row>
    <row r="124" spans="8:14">
      <c r="H124" s="4"/>
      <c r="I124" s="4"/>
    </row>
    <row r="125" spans="8:14">
      <c r="H125" s="4"/>
      <c r="I125" s="4"/>
    </row>
    <row r="126" spans="8:14">
      <c r="H126" s="4"/>
      <c r="I126" s="4"/>
      <c r="J126"/>
      <c r="K126"/>
      <c r="L126"/>
      <c r="M126"/>
      <c r="N126"/>
    </row>
    <row r="127" spans="8:14">
      <c r="H127" s="4"/>
      <c r="I127" s="4"/>
      <c r="J127"/>
      <c r="K127"/>
      <c r="L127"/>
      <c r="M127"/>
      <c r="N127"/>
    </row>
    <row r="128" spans="8:14">
      <c r="H128" s="4"/>
      <c r="I128" s="4"/>
      <c r="J128"/>
      <c r="K128"/>
      <c r="L128"/>
      <c r="M128"/>
      <c r="N128"/>
    </row>
    <row r="129" spans="8:14">
      <c r="H129" s="4"/>
      <c r="I129" s="4"/>
      <c r="J129"/>
      <c r="K129"/>
      <c r="L129"/>
      <c r="M129"/>
      <c r="N129"/>
    </row>
    <row r="130" spans="8:14">
      <c r="H130" s="4"/>
      <c r="I130" s="4"/>
      <c r="J130"/>
      <c r="K130"/>
      <c r="L130"/>
      <c r="M130"/>
      <c r="N130"/>
    </row>
    <row r="131" spans="8:14">
      <c r="H131" s="4"/>
      <c r="I131" s="4"/>
      <c r="J131"/>
      <c r="K131"/>
      <c r="L131"/>
      <c r="M131"/>
      <c r="N131"/>
    </row>
    <row r="132" spans="8:14">
      <c r="H132" s="4"/>
      <c r="I132" s="4"/>
      <c r="J132"/>
      <c r="K132"/>
      <c r="L132"/>
      <c r="M132"/>
      <c r="N132"/>
    </row>
    <row r="133" spans="8:14">
      <c r="H133" s="4"/>
      <c r="I133" s="4"/>
      <c r="J133"/>
      <c r="K133"/>
      <c r="L133"/>
      <c r="M133"/>
      <c r="N133"/>
    </row>
    <row r="134" spans="8:14">
      <c r="H134" s="4"/>
      <c r="I134" s="4"/>
      <c r="J134"/>
      <c r="K134"/>
      <c r="L134"/>
      <c r="M134"/>
      <c r="N134"/>
    </row>
    <row r="135" spans="8:14">
      <c r="H135" s="4"/>
      <c r="I135" s="4"/>
      <c r="J135"/>
      <c r="K135"/>
      <c r="L135"/>
      <c r="M135"/>
      <c r="N135"/>
    </row>
    <row r="136" spans="8:14">
      <c r="H136" s="4"/>
      <c r="I136" s="4"/>
      <c r="J136"/>
      <c r="K136"/>
      <c r="L136"/>
      <c r="M136"/>
      <c r="N136"/>
    </row>
    <row r="137" spans="8:14">
      <c r="H137" s="4"/>
      <c r="I137" s="4"/>
      <c r="J137"/>
      <c r="K137"/>
      <c r="L137"/>
      <c r="M137"/>
      <c r="N137"/>
    </row>
    <row r="138" spans="8:14">
      <c r="H138" s="4"/>
      <c r="I138" s="4"/>
      <c r="J138"/>
      <c r="K138"/>
      <c r="L138"/>
      <c r="M138"/>
      <c r="N138"/>
    </row>
    <row r="139" spans="8:14">
      <c r="H139" s="4"/>
      <c r="I139" s="4"/>
      <c r="J139"/>
      <c r="K139"/>
      <c r="L139"/>
      <c r="M139"/>
      <c r="N139"/>
    </row>
    <row r="140" spans="8:14">
      <c r="H140" s="4"/>
      <c r="I140" s="4"/>
      <c r="J140"/>
      <c r="K140"/>
      <c r="L140"/>
      <c r="M140"/>
      <c r="N140"/>
    </row>
    <row r="141" spans="8:14">
      <c r="H141" s="4"/>
      <c r="I141" s="4"/>
      <c r="J141"/>
      <c r="K141"/>
      <c r="L141"/>
      <c r="M141"/>
      <c r="N141"/>
    </row>
    <row r="142" spans="8:14">
      <c r="H142" s="4"/>
      <c r="I142" s="4"/>
      <c r="J142"/>
      <c r="K142"/>
      <c r="L142"/>
      <c r="M142"/>
      <c r="N142"/>
    </row>
    <row r="143" spans="8:14">
      <c r="H143" s="4"/>
      <c r="I143" s="4"/>
      <c r="J143"/>
      <c r="K143"/>
      <c r="L143"/>
      <c r="M143"/>
      <c r="N143"/>
    </row>
    <row r="144" spans="8:14">
      <c r="H144" s="4"/>
      <c r="I144" s="4"/>
      <c r="J144"/>
      <c r="K144"/>
      <c r="L144"/>
      <c r="M144"/>
      <c r="N144"/>
    </row>
    <row r="145" spans="8:14">
      <c r="H145" s="4"/>
      <c r="I145" s="4"/>
      <c r="J145"/>
      <c r="K145"/>
      <c r="L145"/>
      <c r="M145"/>
      <c r="N145"/>
    </row>
    <row r="146" spans="8:14">
      <c r="H146" s="4"/>
      <c r="I146" s="4"/>
      <c r="J146"/>
      <c r="K146"/>
      <c r="L146"/>
      <c r="M146"/>
      <c r="N146"/>
    </row>
    <row r="147" spans="8:14">
      <c r="H147" s="4"/>
      <c r="I147" s="4"/>
      <c r="J147"/>
      <c r="K147"/>
      <c r="L147"/>
      <c r="M147"/>
      <c r="N147"/>
    </row>
    <row r="148" spans="8:14">
      <c r="H148" s="4"/>
      <c r="I148" s="4"/>
      <c r="J148"/>
      <c r="K148"/>
      <c r="L148"/>
      <c r="M148"/>
      <c r="N148"/>
    </row>
    <row r="149" spans="8:14">
      <c r="H149" s="4"/>
      <c r="I149" s="4"/>
      <c r="J149"/>
      <c r="K149"/>
      <c r="L149"/>
      <c r="M149"/>
      <c r="N149"/>
    </row>
    <row r="150" spans="8:14">
      <c r="H150" s="4"/>
      <c r="I150" s="4"/>
      <c r="J150"/>
      <c r="K150"/>
      <c r="L150"/>
      <c r="M150"/>
      <c r="N150"/>
    </row>
    <row r="151" spans="8:14">
      <c r="H151" s="4"/>
      <c r="I151" s="4"/>
      <c r="J151"/>
      <c r="K151"/>
      <c r="L151"/>
      <c r="M151"/>
      <c r="N151"/>
    </row>
    <row r="152" spans="8:14">
      <c r="H152" s="4"/>
      <c r="I152" s="4"/>
      <c r="J152"/>
      <c r="K152"/>
      <c r="L152"/>
      <c r="M152"/>
      <c r="N152"/>
    </row>
    <row r="153" spans="8:14">
      <c r="H153" s="4"/>
      <c r="I153" s="4"/>
      <c r="J153"/>
      <c r="K153"/>
      <c r="L153"/>
      <c r="M153"/>
      <c r="N153"/>
    </row>
    <row r="154" spans="8:14">
      <c r="H154" s="4"/>
      <c r="I154" s="4"/>
      <c r="J154"/>
      <c r="K154"/>
      <c r="L154"/>
      <c r="M154"/>
      <c r="N154"/>
    </row>
    <row r="155" spans="8:14">
      <c r="H155" s="4"/>
      <c r="I155" s="4"/>
      <c r="J155"/>
      <c r="K155"/>
      <c r="L155"/>
      <c r="M155"/>
      <c r="N155"/>
    </row>
    <row r="156" spans="8:14">
      <c r="H156" s="4"/>
      <c r="I156" s="4"/>
      <c r="J156"/>
      <c r="K156"/>
      <c r="L156"/>
      <c r="M156"/>
      <c r="N156"/>
    </row>
    <row r="157" spans="8:14">
      <c r="H157" s="4"/>
      <c r="I157" s="4"/>
      <c r="J157"/>
      <c r="K157"/>
      <c r="L157"/>
      <c r="M157"/>
      <c r="N157"/>
    </row>
    <row r="158" spans="8:14">
      <c r="H158" s="4"/>
      <c r="I158" s="4"/>
      <c r="J158"/>
      <c r="K158"/>
      <c r="L158"/>
      <c r="M158"/>
      <c r="N158"/>
    </row>
    <row r="159" spans="8:14">
      <c r="H159" s="4"/>
      <c r="I159" s="4"/>
      <c r="J159"/>
      <c r="K159"/>
      <c r="L159"/>
      <c r="M159"/>
      <c r="N159"/>
    </row>
    <row r="160" spans="8:14">
      <c r="H160" s="4"/>
      <c r="I160" s="4"/>
      <c r="J160"/>
      <c r="K160"/>
      <c r="L160"/>
      <c r="M160"/>
      <c r="N160"/>
    </row>
    <row r="161" spans="8:14">
      <c r="H161" s="4"/>
      <c r="I161" s="4"/>
      <c r="J161"/>
      <c r="K161"/>
      <c r="L161"/>
      <c r="M161"/>
      <c r="N161"/>
    </row>
    <row r="162" spans="8:14">
      <c r="H162" s="4"/>
      <c r="I162" s="4"/>
      <c r="J162"/>
      <c r="K162"/>
      <c r="L162"/>
      <c r="M162"/>
      <c r="N162"/>
    </row>
    <row r="163" spans="8:14">
      <c r="H163" s="4"/>
      <c r="I163" s="4"/>
      <c r="J163"/>
      <c r="K163"/>
      <c r="L163"/>
      <c r="M163"/>
      <c r="N163"/>
    </row>
    <row r="164" spans="8:14">
      <c r="H164" s="4"/>
      <c r="I164" s="4"/>
      <c r="J164"/>
      <c r="K164"/>
      <c r="L164"/>
      <c r="M164"/>
      <c r="N164"/>
    </row>
    <row r="165" spans="8:14">
      <c r="H165" s="4"/>
      <c r="I165" s="4"/>
      <c r="J165"/>
      <c r="K165"/>
      <c r="L165"/>
      <c r="M165"/>
      <c r="N165"/>
    </row>
    <row r="166" spans="8:14">
      <c r="H166" s="4"/>
      <c r="I166" s="4"/>
      <c r="J166"/>
      <c r="K166"/>
      <c r="L166"/>
      <c r="M166"/>
      <c r="N166"/>
    </row>
    <row r="167" spans="8:14">
      <c r="H167" s="4"/>
      <c r="I167" s="4"/>
      <c r="J167"/>
      <c r="K167"/>
      <c r="L167"/>
      <c r="M167"/>
      <c r="N167"/>
    </row>
    <row r="168" spans="8:14">
      <c r="H168" s="4"/>
      <c r="I168" s="4"/>
      <c r="J168"/>
      <c r="K168"/>
      <c r="L168"/>
      <c r="M168"/>
      <c r="N168"/>
    </row>
    <row r="169" spans="8:14">
      <c r="H169" s="4"/>
      <c r="I169" s="4"/>
      <c r="J169"/>
      <c r="K169"/>
      <c r="L169"/>
      <c r="M169"/>
      <c r="N169"/>
    </row>
    <row r="170" spans="8:14">
      <c r="H170" s="4"/>
      <c r="I170" s="4"/>
      <c r="J170"/>
      <c r="K170"/>
      <c r="L170"/>
      <c r="M170"/>
      <c r="N170"/>
    </row>
    <row r="171" spans="8:14">
      <c r="H171" s="4"/>
      <c r="I171" s="4"/>
      <c r="J171"/>
      <c r="K171"/>
      <c r="L171"/>
      <c r="M171"/>
      <c r="N171"/>
    </row>
    <row r="172" spans="8:14">
      <c r="H172" s="4"/>
      <c r="I172" s="4"/>
      <c r="J172"/>
      <c r="K172"/>
      <c r="L172"/>
      <c r="M172"/>
      <c r="N172"/>
    </row>
    <row r="173" spans="8:14">
      <c r="H173" s="4"/>
      <c r="I173" s="4"/>
      <c r="J173"/>
      <c r="K173"/>
      <c r="L173"/>
      <c r="M173"/>
      <c r="N173"/>
    </row>
    <row r="174" spans="8:14">
      <c r="H174" s="4"/>
      <c r="I174" s="4"/>
      <c r="J174"/>
      <c r="K174"/>
      <c r="L174"/>
      <c r="M174"/>
      <c r="N174"/>
    </row>
    <row r="175" spans="8:14">
      <c r="H175" s="4"/>
      <c r="I175" s="4"/>
      <c r="J175"/>
      <c r="K175"/>
      <c r="L175"/>
      <c r="M175"/>
      <c r="N175"/>
    </row>
    <row r="176" spans="8:14">
      <c r="H176" s="4"/>
      <c r="I176" s="4"/>
      <c r="J176"/>
      <c r="K176"/>
      <c r="L176"/>
      <c r="M176"/>
      <c r="N176"/>
    </row>
    <row r="177" spans="8:14">
      <c r="H177" s="4"/>
      <c r="I177" s="4"/>
      <c r="J177"/>
      <c r="K177"/>
      <c r="L177"/>
      <c r="M177"/>
      <c r="N177"/>
    </row>
    <row r="178" spans="8:14">
      <c r="H178" s="4"/>
      <c r="I178" s="4"/>
      <c r="J178"/>
      <c r="K178"/>
      <c r="L178"/>
      <c r="M178"/>
      <c r="N178"/>
    </row>
    <row r="179" spans="8:14">
      <c r="H179" s="4"/>
      <c r="I179" s="4"/>
      <c r="J179"/>
      <c r="K179"/>
      <c r="L179"/>
      <c r="M179"/>
      <c r="N179"/>
    </row>
    <row r="180" spans="8:14">
      <c r="H180" s="4"/>
      <c r="I180" s="4"/>
      <c r="J180"/>
      <c r="K180"/>
      <c r="L180"/>
      <c r="M180"/>
      <c r="N180"/>
    </row>
    <row r="181" spans="8:14">
      <c r="H181" s="4"/>
      <c r="I181" s="4"/>
      <c r="J181"/>
      <c r="K181"/>
      <c r="L181"/>
      <c r="M181"/>
      <c r="N181"/>
    </row>
    <row r="182" spans="8:14">
      <c r="H182" s="4"/>
      <c r="I182" s="4"/>
      <c r="J182"/>
      <c r="K182"/>
      <c r="L182"/>
      <c r="M182"/>
      <c r="N182"/>
    </row>
    <row r="183" spans="8:14">
      <c r="H183" s="4"/>
      <c r="I183" s="4"/>
      <c r="J183"/>
      <c r="K183"/>
      <c r="L183"/>
      <c r="M183"/>
      <c r="N183"/>
    </row>
    <row r="184" spans="8:14">
      <c r="H184" s="4"/>
      <c r="I184" s="4"/>
      <c r="J184"/>
      <c r="K184"/>
      <c r="L184"/>
      <c r="M184"/>
      <c r="N184"/>
    </row>
    <row r="185" spans="8:14">
      <c r="H185" s="4"/>
      <c r="I185" s="4"/>
      <c r="J185"/>
      <c r="K185"/>
      <c r="L185"/>
      <c r="M185"/>
      <c r="N185"/>
    </row>
    <row r="186" spans="8:14">
      <c r="H186" s="4"/>
      <c r="I186" s="4"/>
      <c r="J186"/>
      <c r="K186"/>
      <c r="L186"/>
      <c r="M186"/>
      <c r="N186"/>
    </row>
    <row r="187" spans="8:14">
      <c r="H187" s="4"/>
      <c r="I187" s="4"/>
      <c r="J187"/>
      <c r="K187"/>
      <c r="L187"/>
      <c r="M187"/>
      <c r="N187"/>
    </row>
    <row r="188" spans="8:14">
      <c r="H188" s="4"/>
      <c r="I188" s="4"/>
      <c r="J188"/>
      <c r="K188"/>
      <c r="L188"/>
      <c r="M188"/>
      <c r="N188"/>
    </row>
    <row r="189" spans="8:14">
      <c r="H189" s="4"/>
      <c r="I189" s="4"/>
      <c r="J189"/>
      <c r="K189"/>
      <c r="L189"/>
      <c r="M189"/>
      <c r="N189"/>
    </row>
    <row r="190" spans="8:14">
      <c r="H190" s="4"/>
      <c r="I190" s="4"/>
      <c r="J190"/>
      <c r="K190"/>
      <c r="L190"/>
      <c r="M190"/>
      <c r="N190"/>
    </row>
    <row r="191" spans="8:14">
      <c r="H191" s="4"/>
      <c r="I191" s="4"/>
      <c r="J191"/>
      <c r="K191"/>
      <c r="L191"/>
      <c r="M191"/>
      <c r="N191"/>
    </row>
    <row r="192" spans="8:14">
      <c r="H192" s="4"/>
      <c r="I192" s="4"/>
      <c r="J192"/>
      <c r="K192"/>
      <c r="L192"/>
      <c r="M192"/>
      <c r="N192"/>
    </row>
    <row r="193" spans="8:14">
      <c r="H193" s="4"/>
      <c r="I193" s="4"/>
      <c r="J193"/>
      <c r="K193"/>
      <c r="L193"/>
      <c r="M193"/>
      <c r="N193"/>
    </row>
    <row r="194" spans="8:14">
      <c r="H194" s="4"/>
      <c r="I194" s="4"/>
      <c r="J194"/>
      <c r="K194"/>
      <c r="L194"/>
      <c r="M194"/>
      <c r="N194"/>
    </row>
    <row r="195" spans="8:14">
      <c r="H195" s="4"/>
      <c r="I195" s="4"/>
      <c r="J195"/>
      <c r="K195"/>
      <c r="L195"/>
      <c r="M195"/>
      <c r="N195"/>
    </row>
    <row r="196" spans="8:14">
      <c r="H196" s="4"/>
      <c r="I196" s="4"/>
      <c r="J196"/>
      <c r="K196"/>
      <c r="L196"/>
      <c r="M196"/>
      <c r="N196"/>
    </row>
    <row r="197" spans="8:14">
      <c r="H197" s="4"/>
      <c r="I197" s="4"/>
      <c r="J197"/>
      <c r="K197"/>
      <c r="L197"/>
      <c r="M197"/>
      <c r="N197"/>
    </row>
    <row r="198" spans="8:14">
      <c r="H198" s="4"/>
      <c r="I198" s="4"/>
      <c r="J198"/>
      <c r="K198"/>
      <c r="L198"/>
      <c r="M198"/>
      <c r="N198"/>
    </row>
    <row r="199" spans="8:14">
      <c r="H199" s="4"/>
      <c r="I199" s="4"/>
      <c r="J199"/>
      <c r="K199"/>
      <c r="L199"/>
      <c r="M199"/>
      <c r="N199"/>
    </row>
    <row r="200" spans="8:14">
      <c r="H200" s="4"/>
      <c r="I200" s="4"/>
      <c r="J200"/>
      <c r="K200"/>
      <c r="L200"/>
      <c r="M200"/>
      <c r="N200"/>
    </row>
    <row r="201" spans="8:14">
      <c r="H201" s="4"/>
      <c r="I201" s="4"/>
      <c r="J201"/>
      <c r="K201"/>
      <c r="L201"/>
      <c r="M201"/>
      <c r="N201"/>
    </row>
    <row r="202" spans="8:14">
      <c r="H202" s="4"/>
      <c r="I202" s="4"/>
      <c r="J202"/>
      <c r="K202"/>
      <c r="L202"/>
      <c r="M202"/>
      <c r="N202"/>
    </row>
    <row r="203" spans="8:14">
      <c r="H203" s="4"/>
      <c r="I203" s="4"/>
      <c r="J203"/>
      <c r="K203"/>
      <c r="L203"/>
      <c r="M203"/>
      <c r="N203"/>
    </row>
    <row r="204" spans="8:14">
      <c r="H204" s="4"/>
      <c r="I204" s="4"/>
      <c r="J204"/>
      <c r="K204"/>
      <c r="L204"/>
      <c r="M204"/>
      <c r="N204"/>
    </row>
    <row r="205" spans="8:14">
      <c r="H205" s="4"/>
      <c r="I205" s="4"/>
      <c r="J205"/>
      <c r="K205"/>
      <c r="L205"/>
      <c r="M205"/>
      <c r="N205"/>
    </row>
    <row r="206" spans="8:14">
      <c r="H206" s="4"/>
      <c r="I206" s="4"/>
      <c r="J206"/>
      <c r="K206"/>
      <c r="L206"/>
      <c r="M206"/>
      <c r="N206"/>
    </row>
    <row r="207" spans="8:14">
      <c r="H207" s="4"/>
      <c r="I207" s="4"/>
      <c r="J207"/>
      <c r="K207"/>
      <c r="L207"/>
      <c r="M207"/>
      <c r="N207"/>
    </row>
    <row r="208" spans="8:14">
      <c r="H208" s="4"/>
      <c r="I208" s="4"/>
      <c r="J208"/>
      <c r="K208"/>
      <c r="L208"/>
      <c r="M208"/>
      <c r="N208"/>
    </row>
    <row r="209" spans="8:14">
      <c r="H209" s="4"/>
      <c r="I209" s="4"/>
      <c r="J209"/>
      <c r="K209"/>
      <c r="L209"/>
      <c r="M209"/>
      <c r="N209"/>
    </row>
    <row r="210" spans="8:14">
      <c r="H210" s="4"/>
      <c r="I210" s="4"/>
      <c r="J210"/>
      <c r="K210"/>
      <c r="L210"/>
      <c r="M210"/>
      <c r="N210"/>
    </row>
    <row r="211" spans="8:14">
      <c r="H211" s="4"/>
      <c r="I211" s="4"/>
      <c r="J211"/>
      <c r="K211"/>
      <c r="L211"/>
      <c r="M211"/>
      <c r="N211"/>
    </row>
    <row r="212" spans="8:14">
      <c r="H212" s="4"/>
      <c r="I212" s="4"/>
      <c r="J212"/>
      <c r="K212"/>
      <c r="L212"/>
      <c r="M212"/>
      <c r="N212"/>
    </row>
  </sheetData>
  <sortState ref="A8:N67">
    <sortCondition ref="A8:A67"/>
  </sortState>
  <phoneticPr fontId="1" type="noConversion"/>
  <conditionalFormatting sqref="B13:B16 D13:G16 B8:B11 D8:G11 B21 D21:G21 B26:B27 B48:B50 B59 D59:G59 A8:A19 B12:G12 B46:G47 B17:G19 B22:G25 B51:G52 F63:G63 A92:G93 B33:B45 C41 D48:G50 B55:G55 D26:G27 A21:A63 B28:G32 D33:G45 D62:G62 B62 F60:G61 C66 D64:G67 A64:B67">
    <cfRule type="cellIs" dxfId="154" priority="48" stopIfTrue="1" operator="equal">
      <formula>TRUE</formula>
    </cfRule>
  </conditionalFormatting>
  <conditionalFormatting sqref="B53:G53">
    <cfRule type="cellIs" dxfId="153" priority="20" stopIfTrue="1" operator="equal">
      <formula>TRUE</formula>
    </cfRule>
  </conditionalFormatting>
  <conditionalFormatting sqref="B54:G54">
    <cfRule type="cellIs" dxfId="152" priority="18" stopIfTrue="1" operator="equal">
      <formula>TRUE</formula>
    </cfRule>
  </conditionalFormatting>
  <conditionalFormatting sqref="B56:G56">
    <cfRule type="cellIs" dxfId="151" priority="16" stopIfTrue="1" operator="equal">
      <formula>TRUE</formula>
    </cfRule>
  </conditionalFormatting>
  <conditionalFormatting sqref="B57:G57">
    <cfRule type="cellIs" dxfId="150" priority="12" stopIfTrue="1" operator="equal">
      <formula>TRUE</formula>
    </cfRule>
  </conditionalFormatting>
  <conditionalFormatting sqref="B58:G58">
    <cfRule type="cellIs" dxfId="149" priority="10" stopIfTrue="1" operator="equal">
      <formula>TRUE</formula>
    </cfRule>
  </conditionalFormatting>
  <conditionalFormatting sqref="B60 D60:E60">
    <cfRule type="cellIs" dxfId="148" priority="8" stopIfTrue="1" operator="equal">
      <formula>TRUE</formula>
    </cfRule>
  </conditionalFormatting>
  <conditionalFormatting sqref="B61 D61:E61">
    <cfRule type="cellIs" dxfId="147" priority="6" stopIfTrue="1" operator="equal">
      <formula>TRUE</formula>
    </cfRule>
  </conditionalFormatting>
  <conditionalFormatting sqref="D63:E63 B63">
    <cfRule type="cellIs" dxfId="146" priority="4" stopIfTrue="1" operator="equal">
      <formula>TRUE</formula>
    </cfRule>
  </conditionalFormatting>
  <conditionalFormatting sqref="D68:G68 A68:B68">
    <cfRule type="cellIs" dxfId="145" priority="1" stopIfTrue="1" operator="equal">
      <formula>TRUE</formula>
    </cfRule>
  </conditionalFormatting>
  <hyperlinks>
    <hyperlink ref="A5" r:id="rId1" display="../../../AppData/Local/36 Pokal/www.komarov.vesolje.net"/>
  </hyperlinks>
  <pageMargins left="0.75" right="0.75" top="0.32" bottom="0.32" header="0" footer="0"/>
  <pageSetup paperSize="9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PageLayoutView="125" workbookViewId="0">
      <pane ySplit="9" topLeftCell="A10" activePane="bottomLeft" state="frozen"/>
      <selection pane="bottomLeft" activeCell="M18" sqref="M18"/>
    </sheetView>
  </sheetViews>
  <sheetFormatPr defaultColWidth="9" defaultRowHeight="12.75"/>
  <cols>
    <col min="1" max="1" width="7.85546875" customWidth="1"/>
    <col min="2" max="2" width="7.5703125" style="4" bestFit="1" customWidth="1"/>
    <col min="3" max="3" width="23.85546875" style="4" customWidth="1"/>
    <col min="4" max="4" width="11" style="4" customWidth="1"/>
    <col min="5" max="5" width="11.5703125" style="4" customWidth="1"/>
    <col min="6" max="6" width="12.140625" style="4" bestFit="1" customWidth="1"/>
    <col min="7" max="7" width="4.85546875" style="4" bestFit="1" customWidth="1"/>
    <col min="8" max="10" width="8" style="4" customWidth="1"/>
    <col min="11" max="11" width="8.85546875" style="4" customWidth="1"/>
    <col min="12" max="12" width="6.140625" customWidth="1"/>
    <col min="15" max="15" width="7" customWidth="1"/>
    <col min="16" max="16" width="6" customWidth="1"/>
  </cols>
  <sheetData>
    <row r="1" spans="1:11" ht="17.25">
      <c r="A1" s="166" t="s">
        <v>123</v>
      </c>
      <c r="B1"/>
      <c r="C1"/>
    </row>
    <row r="2" spans="1:11">
      <c r="A2" s="167" t="s">
        <v>3</v>
      </c>
      <c r="B2"/>
      <c r="C2"/>
    </row>
    <row r="3" spans="1:11">
      <c r="A3" s="167"/>
      <c r="B3"/>
      <c r="C3"/>
    </row>
    <row r="4" spans="1:11">
      <c r="A4" s="167" t="s">
        <v>282</v>
      </c>
      <c r="B4"/>
      <c r="C4"/>
    </row>
    <row r="5" spans="1:11">
      <c r="A5" s="168" t="s">
        <v>19</v>
      </c>
      <c r="B5"/>
      <c r="C5"/>
    </row>
    <row r="6" spans="1:11">
      <c r="A6" s="64"/>
      <c r="B6"/>
      <c r="C6"/>
      <c r="D6"/>
    </row>
    <row r="7" spans="1:11" ht="18">
      <c r="E7" s="32" t="s">
        <v>54</v>
      </c>
    </row>
    <row r="8" spans="1:11" ht="13.5" thickBot="1"/>
    <row r="9" spans="1:11" s="4" customFormat="1">
      <c r="A9" s="191" t="s">
        <v>5</v>
      </c>
      <c r="B9" s="184" t="s">
        <v>6</v>
      </c>
      <c r="C9" s="184" t="s">
        <v>46</v>
      </c>
      <c r="D9" s="184" t="s">
        <v>60</v>
      </c>
      <c r="E9" s="184" t="s">
        <v>23</v>
      </c>
      <c r="F9" s="184" t="s">
        <v>48</v>
      </c>
      <c r="G9" s="169" t="s">
        <v>81</v>
      </c>
      <c r="H9" s="184" t="s">
        <v>0</v>
      </c>
      <c r="I9" s="184" t="s">
        <v>1</v>
      </c>
      <c r="J9" s="184" t="s">
        <v>2</v>
      </c>
      <c r="K9" s="195" t="s">
        <v>7</v>
      </c>
    </row>
    <row r="10" spans="1:11">
      <c r="A10" s="179">
        <v>1</v>
      </c>
      <c r="B10" s="121">
        <v>18</v>
      </c>
      <c r="C10" s="156" t="s">
        <v>114</v>
      </c>
      <c r="D10" s="209">
        <v>16106</v>
      </c>
      <c r="E10" s="209" t="s">
        <v>52</v>
      </c>
      <c r="F10" s="209" t="s">
        <v>141</v>
      </c>
      <c r="G10" s="121"/>
      <c r="H10" s="121">
        <v>300</v>
      </c>
      <c r="I10" s="121">
        <v>291</v>
      </c>
      <c r="J10" s="121">
        <v>300</v>
      </c>
      <c r="K10" s="216">
        <f t="shared" ref="K10:K12" si="0">SUM(H10:J10)</f>
        <v>891</v>
      </c>
    </row>
    <row r="11" spans="1:11">
      <c r="A11" s="179">
        <v>2</v>
      </c>
      <c r="B11" s="121">
        <v>19</v>
      </c>
      <c r="C11" s="156" t="s">
        <v>110</v>
      </c>
      <c r="D11" s="210">
        <v>16079</v>
      </c>
      <c r="E11" s="209" t="s">
        <v>52</v>
      </c>
      <c r="F11" s="209" t="s">
        <v>163</v>
      </c>
      <c r="G11" s="121"/>
      <c r="H11" s="121">
        <v>286</v>
      </c>
      <c r="I11" s="121">
        <v>300</v>
      </c>
      <c r="J11" s="121">
        <v>300</v>
      </c>
      <c r="K11" s="216">
        <f t="shared" si="0"/>
        <v>886</v>
      </c>
    </row>
    <row r="12" spans="1:11">
      <c r="A12" s="179">
        <v>3</v>
      </c>
      <c r="B12" s="121">
        <v>32</v>
      </c>
      <c r="C12" s="156" t="s">
        <v>113</v>
      </c>
      <c r="D12" s="209">
        <v>24587</v>
      </c>
      <c r="E12" s="209" t="s">
        <v>44</v>
      </c>
      <c r="F12" s="209" t="s">
        <v>130</v>
      </c>
      <c r="G12" s="121" t="s">
        <v>202</v>
      </c>
      <c r="H12" s="121">
        <v>300</v>
      </c>
      <c r="I12" s="121">
        <v>300</v>
      </c>
      <c r="J12" s="121">
        <v>249</v>
      </c>
      <c r="K12" s="216">
        <f t="shared" si="0"/>
        <v>849</v>
      </c>
    </row>
    <row r="13" spans="1:11">
      <c r="A13" s="121">
        <v>4</v>
      </c>
      <c r="B13" s="121">
        <v>27</v>
      </c>
      <c r="C13" s="156" t="s">
        <v>109</v>
      </c>
      <c r="D13" s="209">
        <v>16105</v>
      </c>
      <c r="E13" s="209" t="s">
        <v>52</v>
      </c>
      <c r="F13" s="209" t="s">
        <v>140</v>
      </c>
      <c r="G13" s="121"/>
      <c r="H13" s="121">
        <v>248</v>
      </c>
      <c r="I13" s="121">
        <v>300</v>
      </c>
      <c r="J13" s="121">
        <v>300</v>
      </c>
      <c r="K13" s="121">
        <f t="shared" ref="K13:K40" si="1">SUM(H13:J13)</f>
        <v>848</v>
      </c>
    </row>
    <row r="14" spans="1:11">
      <c r="A14" s="121">
        <v>5</v>
      </c>
      <c r="B14" s="121">
        <v>28</v>
      </c>
      <c r="C14" s="156" t="s">
        <v>197</v>
      </c>
      <c r="D14" s="209">
        <v>76176</v>
      </c>
      <c r="E14" s="209" t="s">
        <v>20</v>
      </c>
      <c r="F14" s="209" t="s">
        <v>198</v>
      </c>
      <c r="G14" s="121"/>
      <c r="H14" s="121">
        <v>233</v>
      </c>
      <c r="I14" s="121">
        <v>271</v>
      </c>
      <c r="J14" s="121">
        <v>300</v>
      </c>
      <c r="K14" s="121">
        <f t="shared" si="1"/>
        <v>804</v>
      </c>
    </row>
    <row r="15" spans="1:11">
      <c r="A15" s="121">
        <v>6</v>
      </c>
      <c r="B15" s="121">
        <v>24</v>
      </c>
      <c r="C15" s="156" t="s">
        <v>205</v>
      </c>
      <c r="D15" s="209">
        <v>90968</v>
      </c>
      <c r="E15" s="209" t="s">
        <v>20</v>
      </c>
      <c r="F15" s="209" t="s">
        <v>206</v>
      </c>
      <c r="G15" s="121"/>
      <c r="H15" s="121">
        <v>300</v>
      </c>
      <c r="I15" s="121">
        <v>197</v>
      </c>
      <c r="J15" s="121">
        <v>300</v>
      </c>
      <c r="K15" s="210">
        <f t="shared" si="1"/>
        <v>797</v>
      </c>
    </row>
    <row r="16" spans="1:11">
      <c r="A16" s="121">
        <v>7</v>
      </c>
      <c r="B16" s="121">
        <v>17</v>
      </c>
      <c r="C16" s="156" t="s">
        <v>126</v>
      </c>
      <c r="D16" s="209">
        <v>119507</v>
      </c>
      <c r="E16" s="209" t="s">
        <v>44</v>
      </c>
      <c r="F16" s="209" t="s">
        <v>127</v>
      </c>
      <c r="G16" s="121"/>
      <c r="H16" s="121">
        <v>223</v>
      </c>
      <c r="I16" s="121">
        <v>256</v>
      </c>
      <c r="J16" s="121">
        <v>300</v>
      </c>
      <c r="K16" s="212">
        <f t="shared" si="1"/>
        <v>779</v>
      </c>
    </row>
    <row r="17" spans="1:13" ht="14.25" customHeight="1">
      <c r="A17" s="213">
        <v>8</v>
      </c>
      <c r="B17" s="121">
        <v>6</v>
      </c>
      <c r="C17" s="156" t="s">
        <v>181</v>
      </c>
      <c r="D17" s="209">
        <v>24536</v>
      </c>
      <c r="E17" s="209" t="s">
        <v>44</v>
      </c>
      <c r="F17" s="209" t="s">
        <v>182</v>
      </c>
      <c r="G17" s="121"/>
      <c r="H17" s="121">
        <v>178</v>
      </c>
      <c r="I17" s="121">
        <v>300</v>
      </c>
      <c r="J17" s="121">
        <v>300</v>
      </c>
      <c r="K17" s="121">
        <f t="shared" si="1"/>
        <v>778</v>
      </c>
    </row>
    <row r="18" spans="1:13">
      <c r="A18" s="213">
        <v>9</v>
      </c>
      <c r="B18" s="121">
        <v>22</v>
      </c>
      <c r="C18" s="156" t="s">
        <v>187</v>
      </c>
      <c r="D18" s="209">
        <v>243333</v>
      </c>
      <c r="E18" s="209" t="s">
        <v>44</v>
      </c>
      <c r="F18" s="209" t="s">
        <v>188</v>
      </c>
      <c r="G18" s="121"/>
      <c r="H18" s="121">
        <v>300</v>
      </c>
      <c r="I18" s="121">
        <v>300</v>
      </c>
      <c r="J18" s="121">
        <v>164</v>
      </c>
      <c r="K18" s="121">
        <f t="shared" si="1"/>
        <v>764</v>
      </c>
    </row>
    <row r="19" spans="1:13" ht="13.5" customHeight="1">
      <c r="A19" s="213">
        <v>10</v>
      </c>
      <c r="B19" s="121">
        <v>16</v>
      </c>
      <c r="C19" s="156" t="s">
        <v>100</v>
      </c>
      <c r="D19" s="210">
        <v>54116</v>
      </c>
      <c r="E19" s="210" t="s">
        <v>11</v>
      </c>
      <c r="F19" s="210" t="s">
        <v>179</v>
      </c>
      <c r="G19" s="121"/>
      <c r="H19" s="121">
        <v>285</v>
      </c>
      <c r="I19" s="121">
        <v>207</v>
      </c>
      <c r="J19" s="121">
        <v>270</v>
      </c>
      <c r="K19" s="121">
        <f t="shared" si="1"/>
        <v>762</v>
      </c>
    </row>
    <row r="20" spans="1:13">
      <c r="A20" s="213">
        <v>11</v>
      </c>
      <c r="B20" s="121">
        <v>1</v>
      </c>
      <c r="C20" s="156" t="s">
        <v>102</v>
      </c>
      <c r="D20" s="209">
        <v>31096</v>
      </c>
      <c r="E20" s="209" t="s">
        <v>33</v>
      </c>
      <c r="F20" s="209" t="s">
        <v>194</v>
      </c>
      <c r="G20" s="121"/>
      <c r="H20" s="121">
        <v>150</v>
      </c>
      <c r="I20" s="121">
        <v>300</v>
      </c>
      <c r="J20" s="121">
        <v>300</v>
      </c>
      <c r="K20" s="121">
        <f t="shared" si="1"/>
        <v>750</v>
      </c>
    </row>
    <row r="21" spans="1:13">
      <c r="A21" s="213">
        <v>12</v>
      </c>
      <c r="B21" s="121">
        <v>15</v>
      </c>
      <c r="C21" s="156" t="s">
        <v>103</v>
      </c>
      <c r="D21" s="210">
        <v>54112</v>
      </c>
      <c r="E21" s="209" t="s">
        <v>11</v>
      </c>
      <c r="F21" s="209" t="s">
        <v>166</v>
      </c>
      <c r="G21" s="121"/>
      <c r="H21" s="121">
        <v>300</v>
      </c>
      <c r="I21" s="121">
        <v>209</v>
      </c>
      <c r="J21" s="121">
        <v>240</v>
      </c>
      <c r="K21" s="121">
        <f t="shared" si="1"/>
        <v>749</v>
      </c>
    </row>
    <row r="22" spans="1:13">
      <c r="A22" s="213">
        <v>13</v>
      </c>
      <c r="B22" s="121">
        <v>10</v>
      </c>
      <c r="C22" s="156" t="s">
        <v>214</v>
      </c>
      <c r="D22" s="157">
        <v>80094</v>
      </c>
      <c r="E22" s="209" t="s">
        <v>20</v>
      </c>
      <c r="F22" s="209" t="s">
        <v>215</v>
      </c>
      <c r="G22" s="121"/>
      <c r="H22" s="121">
        <v>141</v>
      </c>
      <c r="I22" s="121">
        <v>300</v>
      </c>
      <c r="J22" s="121">
        <v>300</v>
      </c>
      <c r="K22" s="121">
        <f t="shared" si="1"/>
        <v>741</v>
      </c>
    </row>
    <row r="23" spans="1:13">
      <c r="A23" s="213">
        <v>14</v>
      </c>
      <c r="B23" s="121">
        <v>5</v>
      </c>
      <c r="C23" s="156" t="s">
        <v>112</v>
      </c>
      <c r="D23" s="209">
        <v>24604</v>
      </c>
      <c r="E23" s="209" t="s">
        <v>44</v>
      </c>
      <c r="F23" s="209" t="s">
        <v>186</v>
      </c>
      <c r="G23" s="121"/>
      <c r="H23" s="121">
        <v>300</v>
      </c>
      <c r="I23" s="121">
        <v>300</v>
      </c>
      <c r="J23" s="121">
        <v>136</v>
      </c>
      <c r="K23" s="121">
        <f t="shared" si="1"/>
        <v>736</v>
      </c>
    </row>
    <row r="24" spans="1:13">
      <c r="A24" s="213">
        <v>15</v>
      </c>
      <c r="B24" s="121">
        <v>3</v>
      </c>
      <c r="C24" s="156" t="s">
        <v>101</v>
      </c>
      <c r="D24" s="210">
        <v>30504</v>
      </c>
      <c r="E24" s="210" t="s">
        <v>33</v>
      </c>
      <c r="F24" s="210" t="s">
        <v>193</v>
      </c>
      <c r="G24" s="121"/>
      <c r="H24" s="121">
        <v>300</v>
      </c>
      <c r="I24" s="121">
        <v>121</v>
      </c>
      <c r="J24" s="121">
        <v>300</v>
      </c>
      <c r="K24" s="121">
        <f t="shared" si="1"/>
        <v>721</v>
      </c>
    </row>
    <row r="25" spans="1:13">
      <c r="A25" s="213">
        <v>16</v>
      </c>
      <c r="B25" s="121">
        <v>25</v>
      </c>
      <c r="C25" s="156" t="s">
        <v>201</v>
      </c>
      <c r="D25" s="209">
        <v>79001</v>
      </c>
      <c r="E25" s="209" t="s">
        <v>20</v>
      </c>
      <c r="F25" s="209" t="s">
        <v>203</v>
      </c>
      <c r="G25" s="121" t="s">
        <v>202</v>
      </c>
      <c r="H25" s="121">
        <v>177</v>
      </c>
      <c r="I25" s="121">
        <v>300</v>
      </c>
      <c r="J25" s="121">
        <v>236</v>
      </c>
      <c r="K25" s="121">
        <f t="shared" si="1"/>
        <v>713</v>
      </c>
    </row>
    <row r="26" spans="1:13">
      <c r="A26" s="213">
        <v>17</v>
      </c>
      <c r="B26" s="121">
        <v>12</v>
      </c>
      <c r="C26" s="156" t="s">
        <v>152</v>
      </c>
      <c r="D26" s="210">
        <v>92304</v>
      </c>
      <c r="E26" s="210" t="s">
        <v>58</v>
      </c>
      <c r="F26" s="210" t="s">
        <v>153</v>
      </c>
      <c r="G26" s="121" t="s">
        <v>202</v>
      </c>
      <c r="H26" s="121">
        <v>196</v>
      </c>
      <c r="I26" s="121">
        <v>185</v>
      </c>
      <c r="J26" s="121">
        <v>300</v>
      </c>
      <c r="K26" s="210">
        <f t="shared" si="1"/>
        <v>681</v>
      </c>
    </row>
    <row r="27" spans="1:13">
      <c r="A27" s="213">
        <v>18</v>
      </c>
      <c r="B27" s="121">
        <v>29</v>
      </c>
      <c r="C27" s="156" t="s">
        <v>199</v>
      </c>
      <c r="D27" s="209">
        <v>24587</v>
      </c>
      <c r="E27" s="209" t="s">
        <v>20</v>
      </c>
      <c r="F27" s="209" t="s">
        <v>200</v>
      </c>
      <c r="G27" s="121"/>
      <c r="H27" s="121">
        <v>132</v>
      </c>
      <c r="I27" s="121">
        <v>300</v>
      </c>
      <c r="J27" s="121">
        <v>232</v>
      </c>
      <c r="K27" s="121">
        <f t="shared" si="1"/>
        <v>664</v>
      </c>
    </row>
    <row r="28" spans="1:13">
      <c r="A28" s="213">
        <v>19</v>
      </c>
      <c r="B28" s="121">
        <v>2</v>
      </c>
      <c r="C28" s="156" t="s">
        <v>138</v>
      </c>
      <c r="D28" s="218">
        <v>31097</v>
      </c>
      <c r="E28" s="218" t="s">
        <v>33</v>
      </c>
      <c r="F28" s="218" t="s">
        <v>139</v>
      </c>
      <c r="G28" s="121"/>
      <c r="H28" s="121">
        <v>157</v>
      </c>
      <c r="I28" s="121">
        <v>190</v>
      </c>
      <c r="J28" s="121">
        <v>300</v>
      </c>
      <c r="K28" s="210">
        <f t="shared" si="1"/>
        <v>647</v>
      </c>
      <c r="L28" s="13"/>
      <c r="M28" s="13"/>
    </row>
    <row r="29" spans="1:13">
      <c r="A29" s="213">
        <v>20</v>
      </c>
      <c r="B29" s="121">
        <v>9</v>
      </c>
      <c r="C29" s="109" t="s">
        <v>108</v>
      </c>
      <c r="D29" s="211">
        <v>16180</v>
      </c>
      <c r="E29" s="217" t="s">
        <v>52</v>
      </c>
      <c r="F29" s="217" t="s">
        <v>144</v>
      </c>
      <c r="G29" s="121"/>
      <c r="H29" s="121">
        <v>141</v>
      </c>
      <c r="I29" s="121">
        <v>300</v>
      </c>
      <c r="J29" s="121">
        <v>200</v>
      </c>
      <c r="K29" s="121">
        <f t="shared" si="1"/>
        <v>641</v>
      </c>
      <c r="L29" s="13"/>
      <c r="M29" s="13"/>
    </row>
    <row r="30" spans="1:13">
      <c r="A30" s="213">
        <v>21</v>
      </c>
      <c r="B30" s="121">
        <v>30</v>
      </c>
      <c r="C30" s="156" t="s">
        <v>115</v>
      </c>
      <c r="D30" s="218">
        <v>24594</v>
      </c>
      <c r="E30" s="209" t="s">
        <v>44</v>
      </c>
      <c r="F30" s="209" t="s">
        <v>131</v>
      </c>
      <c r="G30" s="121"/>
      <c r="H30" s="121">
        <v>225</v>
      </c>
      <c r="I30" s="121">
        <v>96</v>
      </c>
      <c r="J30" s="121">
        <v>300</v>
      </c>
      <c r="K30" s="218">
        <f t="shared" si="1"/>
        <v>621</v>
      </c>
      <c r="L30" s="13"/>
      <c r="M30" s="13"/>
    </row>
    <row r="31" spans="1:13">
      <c r="A31" s="250" t="s">
        <v>280</v>
      </c>
      <c r="B31" s="121">
        <v>31</v>
      </c>
      <c r="C31" s="156" t="s">
        <v>128</v>
      </c>
      <c r="D31" s="157">
        <v>119519</v>
      </c>
      <c r="E31" s="209" t="s">
        <v>44</v>
      </c>
      <c r="F31" s="209" t="s">
        <v>129</v>
      </c>
      <c r="G31" s="121"/>
      <c r="H31" s="121">
        <v>300</v>
      </c>
      <c r="I31" s="121">
        <v>300</v>
      </c>
      <c r="J31" s="121" t="s">
        <v>220</v>
      </c>
      <c r="K31" s="212">
        <f t="shared" si="1"/>
        <v>600</v>
      </c>
      <c r="L31" s="13"/>
      <c r="M31" s="13"/>
    </row>
    <row r="32" spans="1:13">
      <c r="A32" s="250" t="s">
        <v>280</v>
      </c>
      <c r="B32" s="209">
        <v>21</v>
      </c>
      <c r="C32" s="156" t="s">
        <v>134</v>
      </c>
      <c r="D32" s="209">
        <v>24584</v>
      </c>
      <c r="E32" s="209" t="s">
        <v>44</v>
      </c>
      <c r="F32" s="209" t="s">
        <v>135</v>
      </c>
      <c r="G32" s="121"/>
      <c r="H32" s="121" t="s">
        <v>196</v>
      </c>
      <c r="I32" s="121">
        <v>300</v>
      </c>
      <c r="J32" s="121">
        <v>300</v>
      </c>
      <c r="K32" s="121">
        <f t="shared" si="1"/>
        <v>600</v>
      </c>
    </row>
    <row r="33" spans="1:11">
      <c r="A33" s="250" t="s">
        <v>280</v>
      </c>
      <c r="B33" s="209">
        <v>8</v>
      </c>
      <c r="C33" s="156" t="s">
        <v>142</v>
      </c>
      <c r="D33" s="209">
        <v>15934</v>
      </c>
      <c r="E33" s="209" t="s">
        <v>52</v>
      </c>
      <c r="F33" s="209" t="s">
        <v>143</v>
      </c>
      <c r="G33" s="121"/>
      <c r="H33" s="121">
        <v>300</v>
      </c>
      <c r="I33" s="121">
        <v>300</v>
      </c>
      <c r="J33" s="121" t="s">
        <v>220</v>
      </c>
      <c r="K33" s="121">
        <f t="shared" si="1"/>
        <v>600</v>
      </c>
    </row>
    <row r="34" spans="1:11">
      <c r="A34" s="250" t="s">
        <v>280</v>
      </c>
      <c r="B34" s="209">
        <v>11</v>
      </c>
      <c r="C34" s="208" t="s">
        <v>154</v>
      </c>
      <c r="D34" s="209">
        <v>76181</v>
      </c>
      <c r="E34" s="209" t="s">
        <v>58</v>
      </c>
      <c r="F34" s="209" t="s">
        <v>155</v>
      </c>
      <c r="G34" s="121"/>
      <c r="H34" s="121" t="s">
        <v>196</v>
      </c>
      <c r="I34" s="121">
        <v>300</v>
      </c>
      <c r="J34" s="121">
        <v>300</v>
      </c>
      <c r="K34" s="121">
        <f t="shared" si="1"/>
        <v>600</v>
      </c>
    </row>
    <row r="35" spans="1:11">
      <c r="A35" s="213">
        <v>26</v>
      </c>
      <c r="B35" s="209">
        <v>20</v>
      </c>
      <c r="C35" s="156" t="s">
        <v>211</v>
      </c>
      <c r="D35" s="209">
        <v>90902</v>
      </c>
      <c r="E35" s="209" t="s">
        <v>20</v>
      </c>
      <c r="F35" s="209" t="s">
        <v>213</v>
      </c>
      <c r="G35" s="209"/>
      <c r="H35" s="121">
        <v>149</v>
      </c>
      <c r="I35" s="121">
        <v>188</v>
      </c>
      <c r="J35" s="121">
        <v>258</v>
      </c>
      <c r="K35" s="121">
        <f t="shared" si="1"/>
        <v>595</v>
      </c>
    </row>
    <row r="36" spans="1:11">
      <c r="A36" s="213">
        <v>27</v>
      </c>
      <c r="B36" s="209">
        <v>14</v>
      </c>
      <c r="C36" s="156" t="s">
        <v>116</v>
      </c>
      <c r="D36" s="209">
        <v>54113</v>
      </c>
      <c r="E36" s="209" t="s">
        <v>11</v>
      </c>
      <c r="F36" s="209" t="s">
        <v>165</v>
      </c>
      <c r="G36" s="121"/>
      <c r="H36" s="121">
        <v>300</v>
      </c>
      <c r="I36" s="121">
        <v>138</v>
      </c>
      <c r="J36" s="121">
        <v>123</v>
      </c>
      <c r="K36" s="121">
        <f t="shared" si="1"/>
        <v>561</v>
      </c>
    </row>
    <row r="37" spans="1:11">
      <c r="A37" s="213">
        <v>28</v>
      </c>
      <c r="B37" s="121">
        <v>23</v>
      </c>
      <c r="C37" s="156" t="s">
        <v>209</v>
      </c>
      <c r="D37" s="121">
        <v>78997</v>
      </c>
      <c r="E37" s="121" t="s">
        <v>20</v>
      </c>
      <c r="F37" s="121" t="s">
        <v>210</v>
      </c>
      <c r="G37" s="121"/>
      <c r="H37" s="121">
        <v>0</v>
      </c>
      <c r="I37" s="121">
        <v>193</v>
      </c>
      <c r="J37" s="121">
        <v>258</v>
      </c>
      <c r="K37" s="121">
        <f t="shared" si="1"/>
        <v>451</v>
      </c>
    </row>
    <row r="38" spans="1:11">
      <c r="A38" s="213">
        <v>29</v>
      </c>
      <c r="B38" s="209">
        <v>33</v>
      </c>
      <c r="C38" s="208" t="s">
        <v>218</v>
      </c>
      <c r="D38" s="210">
        <v>78998</v>
      </c>
      <c r="E38" s="209" t="s">
        <v>20</v>
      </c>
      <c r="F38" s="209" t="s">
        <v>219</v>
      </c>
      <c r="G38" s="121" t="s">
        <v>202</v>
      </c>
      <c r="H38" s="121" t="s">
        <v>220</v>
      </c>
      <c r="I38" s="121">
        <v>214</v>
      </c>
      <c r="J38" s="121">
        <v>181</v>
      </c>
      <c r="K38" s="121">
        <f t="shared" si="1"/>
        <v>395</v>
      </c>
    </row>
    <row r="39" spans="1:11">
      <c r="A39" s="213">
        <v>30</v>
      </c>
      <c r="B39" s="209">
        <v>62</v>
      </c>
      <c r="C39" s="156" t="s">
        <v>216</v>
      </c>
      <c r="D39" s="157">
        <v>80031</v>
      </c>
      <c r="E39" s="209" t="s">
        <v>20</v>
      </c>
      <c r="F39" s="209" t="s">
        <v>217</v>
      </c>
      <c r="G39" s="121"/>
      <c r="H39" s="121">
        <v>126</v>
      </c>
      <c r="I39" s="121">
        <v>0</v>
      </c>
      <c r="J39" s="121">
        <v>220</v>
      </c>
      <c r="K39" s="121">
        <f t="shared" si="1"/>
        <v>346</v>
      </c>
    </row>
    <row r="40" spans="1:11">
      <c r="A40" s="213">
        <v>31</v>
      </c>
      <c r="B40" s="209">
        <v>26</v>
      </c>
      <c r="C40" s="156" t="s">
        <v>207</v>
      </c>
      <c r="D40" s="209">
        <v>79000</v>
      </c>
      <c r="E40" s="209" t="s">
        <v>20</v>
      </c>
      <c r="F40" s="209" t="s">
        <v>208</v>
      </c>
      <c r="G40" s="121" t="s">
        <v>202</v>
      </c>
      <c r="H40" s="121">
        <v>0</v>
      </c>
      <c r="I40" s="121">
        <v>0</v>
      </c>
      <c r="J40" s="121" t="s">
        <v>220</v>
      </c>
      <c r="K40" s="121">
        <f t="shared" si="1"/>
        <v>0</v>
      </c>
    </row>
    <row r="42" spans="1:11">
      <c r="A42" s="30" t="s">
        <v>35</v>
      </c>
      <c r="B42" s="31"/>
      <c r="C42" s="31"/>
      <c r="D42"/>
      <c r="E42" s="8"/>
      <c r="F42" s="29"/>
      <c r="G42" s="29"/>
      <c r="H42" s="8"/>
      <c r="I42" s="112" t="s">
        <v>41</v>
      </c>
      <c r="J42" s="12"/>
      <c r="K42" s="12"/>
    </row>
    <row r="43" spans="1:11">
      <c r="A43" s="7" t="s">
        <v>65</v>
      </c>
      <c r="B43" s="8"/>
      <c r="C43" s="8"/>
      <c r="D43"/>
      <c r="E43" s="8"/>
      <c r="F43" s="29"/>
      <c r="G43" s="29"/>
      <c r="I43" s="8" t="s">
        <v>118</v>
      </c>
      <c r="J43" s="12"/>
      <c r="K43" s="12"/>
    </row>
    <row r="44" spans="1:11">
      <c r="A44" s="7" t="s">
        <v>66</v>
      </c>
      <c r="B44" s="7"/>
      <c r="C44" s="7"/>
      <c r="D44"/>
      <c r="E44" s="8"/>
      <c r="F44" s="28"/>
      <c r="G44" s="28"/>
      <c r="H44" s="112"/>
      <c r="I44" s="112"/>
      <c r="J44" s="112"/>
      <c r="K44" s="12"/>
    </row>
    <row r="45" spans="1:11">
      <c r="A45" s="7" t="s">
        <v>67</v>
      </c>
      <c r="B45" s="7"/>
      <c r="C45" s="7"/>
      <c r="D45"/>
      <c r="E45" s="8"/>
      <c r="F45" s="28"/>
      <c r="G45" s="28"/>
      <c r="H45" s="8"/>
      <c r="I45" s="8" t="s">
        <v>42</v>
      </c>
      <c r="J45" s="8"/>
      <c r="K45" s="12"/>
    </row>
    <row r="46" spans="1:11">
      <c r="I46" s="8"/>
    </row>
  </sheetData>
  <sortState ref="B13:K40">
    <sortCondition descending="1" ref="K13:K40"/>
  </sortState>
  <phoneticPr fontId="1" type="noConversion"/>
  <conditionalFormatting sqref="B37:G37 G36 G33:G34 G38:G39 G10:G30 B11:B31">
    <cfRule type="cellIs" dxfId="144" priority="75" stopIfTrue="1" operator="equal">
      <formula>TRUE</formula>
    </cfRule>
  </conditionalFormatting>
  <conditionalFormatting sqref="C15:C18 E15:F18 C10:C13 E10:F13 C21 E21:F21 C26 C14:F14 C19:F19 C22:F25 E26:F26 C27:F30">
    <cfRule type="cellIs" dxfId="143" priority="16" stopIfTrue="1" operator="equal">
      <formula>TRUE</formula>
    </cfRule>
  </conditionalFormatting>
  <conditionalFormatting sqref="C31:F31">
    <cfRule type="cellIs" dxfId="142" priority="15" stopIfTrue="1" operator="equal">
      <formula>TRUE</formula>
    </cfRule>
  </conditionalFormatting>
  <conditionalFormatting sqref="B32">
    <cfRule type="cellIs" dxfId="141" priority="14" stopIfTrue="1" operator="equal">
      <formula>TRUE</formula>
    </cfRule>
  </conditionalFormatting>
  <conditionalFormatting sqref="C32:F32">
    <cfRule type="cellIs" dxfId="140" priority="13" stopIfTrue="1" operator="equal">
      <formula>TRUE</formula>
    </cfRule>
  </conditionalFormatting>
  <conditionalFormatting sqref="B33:F33">
    <cfRule type="cellIs" dxfId="139" priority="12" stopIfTrue="1" operator="equal">
      <formula>TRUE</formula>
    </cfRule>
  </conditionalFormatting>
  <conditionalFormatting sqref="B34">
    <cfRule type="cellIs" dxfId="138" priority="11" stopIfTrue="1" operator="equal">
      <formula>TRUE</formula>
    </cfRule>
  </conditionalFormatting>
  <conditionalFormatting sqref="C34:F34">
    <cfRule type="cellIs" dxfId="137" priority="10" stopIfTrue="1" operator="equal">
      <formula>TRUE</formula>
    </cfRule>
  </conditionalFormatting>
  <conditionalFormatting sqref="B35">
    <cfRule type="cellIs" dxfId="136" priority="9" stopIfTrue="1" operator="equal">
      <formula>TRUE</formula>
    </cfRule>
  </conditionalFormatting>
  <conditionalFormatting sqref="C35:G35">
    <cfRule type="cellIs" dxfId="135" priority="8" stopIfTrue="1" operator="equal">
      <formula>TRUE</formula>
    </cfRule>
  </conditionalFormatting>
  <conditionalFormatting sqref="B36">
    <cfRule type="cellIs" dxfId="134" priority="7" stopIfTrue="1" operator="equal">
      <formula>TRUE</formula>
    </cfRule>
  </conditionalFormatting>
  <conditionalFormatting sqref="C36:F36">
    <cfRule type="cellIs" dxfId="133" priority="6" stopIfTrue="1" operator="equal">
      <formula>TRUE</formula>
    </cfRule>
  </conditionalFormatting>
  <conditionalFormatting sqref="B38">
    <cfRule type="cellIs" dxfId="132" priority="5" stopIfTrue="1" operator="equal">
      <formula>TRUE</formula>
    </cfRule>
  </conditionalFormatting>
  <conditionalFormatting sqref="C38 E38:F38">
    <cfRule type="cellIs" dxfId="131" priority="4" stopIfTrue="1" operator="equal">
      <formula>TRUE</formula>
    </cfRule>
  </conditionalFormatting>
  <conditionalFormatting sqref="B39">
    <cfRule type="cellIs" dxfId="130" priority="3" stopIfTrue="1" operator="equal">
      <formula>TRUE</formula>
    </cfRule>
  </conditionalFormatting>
  <conditionalFormatting sqref="C39 E39:F39">
    <cfRule type="cellIs" dxfId="129" priority="2" stopIfTrue="1" operator="equal">
      <formula>TRUE</formula>
    </cfRule>
  </conditionalFormatting>
  <conditionalFormatting sqref="E40:F40 B40:C40">
    <cfRule type="cellIs" dxfId="128" priority="1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scale="95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PageLayoutView="125" workbookViewId="0">
      <pane ySplit="10" topLeftCell="A11" activePane="bottomLeft" state="frozen"/>
      <selection pane="bottomLeft" activeCell="B8" sqref="B8"/>
    </sheetView>
  </sheetViews>
  <sheetFormatPr defaultColWidth="9.140625" defaultRowHeight="12.75"/>
  <cols>
    <col min="1" max="1" width="7.5703125" style="12" customWidth="1"/>
    <col min="2" max="2" width="8" style="13" customWidth="1"/>
    <col min="3" max="3" width="24.85546875" style="13" customWidth="1"/>
    <col min="4" max="4" width="8.85546875" style="12" customWidth="1"/>
    <col min="5" max="5" width="11.42578125" style="12" customWidth="1"/>
    <col min="6" max="6" width="12.42578125" style="12" customWidth="1"/>
    <col min="7" max="7" width="6.42578125" style="12" customWidth="1"/>
    <col min="8" max="10" width="6.140625" style="12" customWidth="1"/>
    <col min="11" max="11" width="6.85546875" style="12" bestFit="1" customWidth="1"/>
    <col min="12" max="12" width="6.42578125" style="13" customWidth="1"/>
    <col min="13" max="13" width="9.140625" style="13"/>
    <col min="14" max="14" width="7.85546875" style="13" customWidth="1"/>
    <col min="15" max="15" width="6.42578125" style="13" customWidth="1"/>
    <col min="16" max="16" width="7.85546875" style="13" customWidth="1"/>
    <col min="17" max="16384" width="9.140625" style="13"/>
  </cols>
  <sheetData>
    <row r="1" spans="1:12" ht="17.25">
      <c r="A1" s="166" t="s">
        <v>123</v>
      </c>
      <c r="B1"/>
      <c r="C1"/>
      <c r="D1" s="4"/>
      <c r="E1" s="4"/>
      <c r="F1" s="4"/>
      <c r="G1" s="4"/>
    </row>
    <row r="2" spans="1:12">
      <c r="A2" s="167" t="s">
        <v>3</v>
      </c>
      <c r="B2"/>
      <c r="C2"/>
      <c r="D2" s="4"/>
      <c r="E2" s="4"/>
      <c r="F2" s="4"/>
      <c r="G2" s="4"/>
    </row>
    <row r="3" spans="1:12">
      <c r="A3" s="167" t="s">
        <v>4</v>
      </c>
      <c r="B3"/>
      <c r="C3"/>
      <c r="D3" s="4"/>
      <c r="E3" s="4"/>
      <c r="F3" s="4"/>
      <c r="G3" s="4"/>
    </row>
    <row r="4" spans="1:12">
      <c r="A4" s="167" t="s">
        <v>282</v>
      </c>
      <c r="B4"/>
      <c r="C4"/>
      <c r="D4" s="4"/>
      <c r="E4" s="4"/>
      <c r="F4" s="4"/>
      <c r="G4" s="4"/>
    </row>
    <row r="5" spans="1:12">
      <c r="A5" s="168" t="s">
        <v>19</v>
      </c>
      <c r="B5"/>
      <c r="C5"/>
      <c r="D5" s="4"/>
      <c r="E5" s="4"/>
      <c r="F5" s="4"/>
      <c r="G5" s="4"/>
    </row>
    <row r="6" spans="1:12">
      <c r="A6" s="15"/>
      <c r="B6" s="9"/>
      <c r="C6" s="9"/>
      <c r="D6" s="66"/>
      <c r="E6" s="66"/>
      <c r="F6" s="66"/>
      <c r="G6" s="66"/>
    </row>
    <row r="7" spans="1:12" ht="19.5">
      <c r="A7" s="15"/>
      <c r="B7" s="9"/>
      <c r="C7" s="9"/>
      <c r="D7" s="66"/>
      <c r="F7" s="57" t="s">
        <v>36</v>
      </c>
      <c r="G7" s="57"/>
    </row>
    <row r="8" spans="1:12">
      <c r="A8" s="15"/>
      <c r="B8" s="9"/>
      <c r="C8" s="9"/>
      <c r="D8" s="66"/>
      <c r="E8" s="66"/>
      <c r="F8" s="66"/>
      <c r="G8" s="66"/>
    </row>
    <row r="9" spans="1:12" ht="13.5" thickBot="1">
      <c r="A9" s="13"/>
    </row>
    <row r="10" spans="1:12" s="12" customFormat="1" ht="13.5" thickBot="1">
      <c r="A10" s="49" t="s">
        <v>5</v>
      </c>
      <c r="B10" s="50" t="s">
        <v>6</v>
      </c>
      <c r="C10" s="51" t="s">
        <v>46</v>
      </c>
      <c r="D10" s="60" t="s">
        <v>60</v>
      </c>
      <c r="E10" s="52" t="s">
        <v>23</v>
      </c>
      <c r="F10" s="49" t="s">
        <v>48</v>
      </c>
      <c r="G10" s="70" t="s">
        <v>81</v>
      </c>
      <c r="H10" s="53" t="s">
        <v>0</v>
      </c>
      <c r="I10" s="54" t="s">
        <v>1</v>
      </c>
      <c r="J10" s="51" t="s">
        <v>2</v>
      </c>
      <c r="K10" s="49" t="s">
        <v>18</v>
      </c>
      <c r="L10" s="62" t="s">
        <v>73</v>
      </c>
    </row>
    <row r="11" spans="1:12" ht="12.75" customHeight="1">
      <c r="A11" s="193">
        <v>1</v>
      </c>
      <c r="B11" s="213">
        <v>14</v>
      </c>
      <c r="C11" s="156" t="s">
        <v>116</v>
      </c>
      <c r="D11" s="218">
        <v>54113</v>
      </c>
      <c r="E11" s="218" t="s">
        <v>11</v>
      </c>
      <c r="F11" s="218" t="s">
        <v>165</v>
      </c>
      <c r="G11" s="218"/>
      <c r="H11" s="159">
        <v>180</v>
      </c>
      <c r="I11" s="159">
        <v>180</v>
      </c>
      <c r="J11" s="159">
        <v>180</v>
      </c>
      <c r="K11" s="194">
        <f t="shared" ref="K11:K35" si="0">SUM(H11:J11)</f>
        <v>540</v>
      </c>
      <c r="L11" s="159">
        <v>102</v>
      </c>
    </row>
    <row r="12" spans="1:12" s="5" customFormat="1" ht="12.75" customHeight="1">
      <c r="A12" s="185">
        <v>2</v>
      </c>
      <c r="B12" s="213">
        <v>9</v>
      </c>
      <c r="C12" s="109" t="s">
        <v>108</v>
      </c>
      <c r="D12" s="211">
        <v>16180</v>
      </c>
      <c r="E12" s="217" t="s">
        <v>52</v>
      </c>
      <c r="F12" s="217" t="s">
        <v>144</v>
      </c>
      <c r="G12" s="217"/>
      <c r="H12" s="218">
        <v>180</v>
      </c>
      <c r="I12" s="218">
        <v>180</v>
      </c>
      <c r="J12" s="218">
        <v>180</v>
      </c>
      <c r="K12" s="192">
        <f t="shared" si="0"/>
        <v>540</v>
      </c>
      <c r="L12" s="218">
        <v>0</v>
      </c>
    </row>
    <row r="13" spans="1:12" s="5" customFormat="1" ht="12.75" customHeight="1">
      <c r="A13" s="185">
        <v>3</v>
      </c>
      <c r="B13" s="213">
        <v>30</v>
      </c>
      <c r="C13" s="156" t="s">
        <v>115</v>
      </c>
      <c r="D13" s="213">
        <v>24594</v>
      </c>
      <c r="E13" s="213" t="s">
        <v>44</v>
      </c>
      <c r="F13" s="213" t="s">
        <v>131</v>
      </c>
      <c r="G13" s="213"/>
      <c r="H13" s="121">
        <v>162</v>
      </c>
      <c r="I13" s="121">
        <v>180</v>
      </c>
      <c r="J13" s="121">
        <v>178</v>
      </c>
      <c r="K13" s="192">
        <f t="shared" si="0"/>
        <v>520</v>
      </c>
      <c r="L13" s="121"/>
    </row>
    <row r="14" spans="1:12" s="5" customFormat="1" ht="12.75" customHeight="1">
      <c r="A14" s="110">
        <v>4</v>
      </c>
      <c r="B14" s="213">
        <v>1</v>
      </c>
      <c r="C14" s="156" t="s">
        <v>102</v>
      </c>
      <c r="D14" s="213">
        <v>31096</v>
      </c>
      <c r="E14" s="213" t="s">
        <v>33</v>
      </c>
      <c r="F14" s="213" t="s">
        <v>194</v>
      </c>
      <c r="G14" s="213"/>
      <c r="H14" s="121">
        <v>167</v>
      </c>
      <c r="I14" s="121">
        <v>180</v>
      </c>
      <c r="J14" s="121">
        <v>155</v>
      </c>
      <c r="K14" s="192">
        <f t="shared" si="0"/>
        <v>502</v>
      </c>
      <c r="L14" s="121"/>
    </row>
    <row r="15" spans="1:12" ht="12.75" customHeight="1">
      <c r="A15" s="186">
        <v>5</v>
      </c>
      <c r="B15" s="213">
        <v>38</v>
      </c>
      <c r="C15" s="156" t="s">
        <v>136</v>
      </c>
      <c r="D15" s="213">
        <v>24592</v>
      </c>
      <c r="E15" s="213" t="s">
        <v>44</v>
      </c>
      <c r="F15" s="213" t="s">
        <v>137</v>
      </c>
      <c r="G15" s="213"/>
      <c r="H15" s="121">
        <v>141</v>
      </c>
      <c r="I15" s="121">
        <v>180</v>
      </c>
      <c r="J15" s="121">
        <v>172</v>
      </c>
      <c r="K15" s="192">
        <f t="shared" si="0"/>
        <v>493</v>
      </c>
      <c r="L15" s="65"/>
    </row>
    <row r="16" spans="1:12" ht="12.75" customHeight="1">
      <c r="A16" s="110">
        <v>6</v>
      </c>
      <c r="B16" s="213">
        <v>5</v>
      </c>
      <c r="C16" s="156" t="s">
        <v>112</v>
      </c>
      <c r="D16" s="213">
        <v>24604</v>
      </c>
      <c r="E16" s="213" t="s">
        <v>44</v>
      </c>
      <c r="F16" s="213" t="s">
        <v>186</v>
      </c>
      <c r="G16" s="213"/>
      <c r="H16" s="121">
        <v>180</v>
      </c>
      <c r="I16" s="121">
        <v>180</v>
      </c>
      <c r="J16" s="121">
        <v>132</v>
      </c>
      <c r="K16" s="192">
        <f t="shared" si="0"/>
        <v>492</v>
      </c>
    </row>
    <row r="17" spans="1:11" ht="12.75" customHeight="1">
      <c r="A17" s="186">
        <v>7</v>
      </c>
      <c r="B17" s="213">
        <v>32</v>
      </c>
      <c r="C17" s="156" t="s">
        <v>113</v>
      </c>
      <c r="D17" s="218">
        <v>24587</v>
      </c>
      <c r="E17" s="218" t="s">
        <v>44</v>
      </c>
      <c r="F17" s="218" t="s">
        <v>130</v>
      </c>
      <c r="G17" s="218" t="s">
        <v>202</v>
      </c>
      <c r="H17" s="218">
        <v>180</v>
      </c>
      <c r="I17" s="218">
        <v>162</v>
      </c>
      <c r="J17" s="218">
        <v>133</v>
      </c>
      <c r="K17" s="192">
        <f t="shared" si="0"/>
        <v>475</v>
      </c>
    </row>
    <row r="18" spans="1:11" ht="12.75" customHeight="1">
      <c r="A18" s="186">
        <v>8</v>
      </c>
      <c r="B18" s="218">
        <v>49</v>
      </c>
      <c r="C18" s="156" t="s">
        <v>227</v>
      </c>
      <c r="D18" s="213">
        <v>62076</v>
      </c>
      <c r="E18" s="213" t="s">
        <v>222</v>
      </c>
      <c r="F18" s="213" t="s">
        <v>228</v>
      </c>
      <c r="G18" s="217"/>
      <c r="H18" s="121">
        <v>180</v>
      </c>
      <c r="I18" s="121">
        <v>127</v>
      </c>
      <c r="J18" s="121">
        <v>129</v>
      </c>
      <c r="K18" s="192">
        <f t="shared" si="0"/>
        <v>436</v>
      </c>
    </row>
    <row r="19" spans="1:11" ht="12.75" customHeight="1">
      <c r="A19" s="249" t="s">
        <v>279</v>
      </c>
      <c r="B19" s="213">
        <v>2</v>
      </c>
      <c r="C19" s="156" t="s">
        <v>138</v>
      </c>
      <c r="D19" s="213">
        <v>31097</v>
      </c>
      <c r="E19" s="213" t="s">
        <v>33</v>
      </c>
      <c r="F19" s="213" t="s">
        <v>139</v>
      </c>
      <c r="G19" s="213"/>
      <c r="H19" s="121">
        <v>122</v>
      </c>
      <c r="I19" s="121">
        <v>180</v>
      </c>
      <c r="J19" s="121">
        <v>126</v>
      </c>
      <c r="K19" s="192">
        <f t="shared" si="0"/>
        <v>428</v>
      </c>
    </row>
    <row r="20" spans="1:11" ht="12.75" customHeight="1">
      <c r="A20" s="249" t="s">
        <v>279</v>
      </c>
      <c r="B20" s="213">
        <v>8</v>
      </c>
      <c r="C20" s="156" t="s">
        <v>142</v>
      </c>
      <c r="D20" s="213">
        <v>15934</v>
      </c>
      <c r="E20" s="213" t="s">
        <v>52</v>
      </c>
      <c r="F20" s="213" t="s">
        <v>143</v>
      </c>
      <c r="G20" s="213"/>
      <c r="H20" s="121">
        <v>129</v>
      </c>
      <c r="I20" s="121">
        <v>180</v>
      </c>
      <c r="J20" s="121">
        <v>119</v>
      </c>
      <c r="K20" s="192">
        <f t="shared" si="0"/>
        <v>428</v>
      </c>
    </row>
    <row r="21" spans="1:11" ht="12.75" customHeight="1">
      <c r="A21" s="186">
        <v>11</v>
      </c>
      <c r="B21" s="213">
        <v>48</v>
      </c>
      <c r="C21" s="208" t="s">
        <v>221</v>
      </c>
      <c r="D21" s="213">
        <v>83047</v>
      </c>
      <c r="E21" s="213" t="s">
        <v>222</v>
      </c>
      <c r="F21" s="213" t="s">
        <v>223</v>
      </c>
      <c r="G21" s="213" t="s">
        <v>202</v>
      </c>
      <c r="H21" s="121">
        <v>123</v>
      </c>
      <c r="I21" s="121">
        <v>173</v>
      </c>
      <c r="J21" s="121">
        <v>110</v>
      </c>
      <c r="K21" s="192">
        <f t="shared" si="0"/>
        <v>406</v>
      </c>
    </row>
    <row r="22" spans="1:11" ht="12.75" customHeight="1">
      <c r="A22" s="214">
        <v>12</v>
      </c>
      <c r="B22" s="213">
        <v>36</v>
      </c>
      <c r="C22" s="156" t="s">
        <v>105</v>
      </c>
      <c r="D22" s="213">
        <v>24603</v>
      </c>
      <c r="E22" s="213" t="s">
        <v>44</v>
      </c>
      <c r="F22" s="213" t="s">
        <v>184</v>
      </c>
      <c r="G22" s="213"/>
      <c r="H22" s="121">
        <v>133</v>
      </c>
      <c r="I22" s="121">
        <v>140</v>
      </c>
      <c r="J22" s="121">
        <v>119</v>
      </c>
      <c r="K22" s="192">
        <f t="shared" si="0"/>
        <v>392</v>
      </c>
    </row>
    <row r="23" spans="1:11" ht="12.75" customHeight="1">
      <c r="A23" s="186">
        <v>13</v>
      </c>
      <c r="B23" s="213">
        <v>11</v>
      </c>
      <c r="C23" s="208" t="s">
        <v>154</v>
      </c>
      <c r="D23" s="213">
        <v>76181</v>
      </c>
      <c r="E23" s="213" t="s">
        <v>58</v>
      </c>
      <c r="F23" s="213" t="s">
        <v>155</v>
      </c>
      <c r="G23" s="213"/>
      <c r="H23" s="121">
        <v>137</v>
      </c>
      <c r="I23" s="121">
        <v>153</v>
      </c>
      <c r="J23" s="121">
        <v>96</v>
      </c>
      <c r="K23" s="192">
        <f t="shared" si="0"/>
        <v>386</v>
      </c>
    </row>
    <row r="24" spans="1:11" ht="12.75" customHeight="1">
      <c r="A24" s="186">
        <v>14</v>
      </c>
      <c r="B24" s="213">
        <v>15</v>
      </c>
      <c r="C24" s="156" t="s">
        <v>103</v>
      </c>
      <c r="D24" s="213">
        <v>54112</v>
      </c>
      <c r="E24" s="213" t="s">
        <v>11</v>
      </c>
      <c r="F24" s="213" t="s">
        <v>166</v>
      </c>
      <c r="G24" s="213"/>
      <c r="H24" s="121">
        <v>102</v>
      </c>
      <c r="I24" s="121">
        <v>103</v>
      </c>
      <c r="J24" s="121">
        <v>130</v>
      </c>
      <c r="K24" s="192">
        <f t="shared" si="0"/>
        <v>335</v>
      </c>
    </row>
    <row r="25" spans="1:11" ht="12.75" customHeight="1">
      <c r="A25" s="214">
        <v>15</v>
      </c>
      <c r="B25" s="213">
        <v>3</v>
      </c>
      <c r="C25" s="156" t="s">
        <v>101</v>
      </c>
      <c r="D25" s="213">
        <v>30504</v>
      </c>
      <c r="E25" s="213" t="s">
        <v>33</v>
      </c>
      <c r="F25" s="213" t="s">
        <v>193</v>
      </c>
      <c r="G25" s="213"/>
      <c r="H25" s="121">
        <v>109</v>
      </c>
      <c r="I25" s="121">
        <v>108</v>
      </c>
      <c r="J25" s="121">
        <v>93</v>
      </c>
      <c r="K25" s="192">
        <f t="shared" si="0"/>
        <v>310</v>
      </c>
    </row>
    <row r="26" spans="1:11" ht="12.75" customHeight="1">
      <c r="A26" s="186">
        <v>16</v>
      </c>
      <c r="B26" s="213">
        <v>19</v>
      </c>
      <c r="C26" s="156" t="s">
        <v>110</v>
      </c>
      <c r="D26" s="213">
        <v>16079</v>
      </c>
      <c r="E26" s="213" t="s">
        <v>52</v>
      </c>
      <c r="F26" s="213" t="s">
        <v>163</v>
      </c>
      <c r="G26" s="213"/>
      <c r="H26" s="121" t="s">
        <v>196</v>
      </c>
      <c r="I26" s="121">
        <v>180</v>
      </c>
      <c r="J26" s="121">
        <v>118</v>
      </c>
      <c r="K26" s="192">
        <f t="shared" si="0"/>
        <v>298</v>
      </c>
    </row>
    <row r="27" spans="1:11" ht="12.75" customHeight="1">
      <c r="A27" s="249" t="s">
        <v>275</v>
      </c>
      <c r="B27" s="213">
        <v>6</v>
      </c>
      <c r="C27" s="156" t="s">
        <v>181</v>
      </c>
      <c r="D27" s="213">
        <v>24536</v>
      </c>
      <c r="E27" s="213" t="s">
        <v>44</v>
      </c>
      <c r="F27" s="213" t="s">
        <v>182</v>
      </c>
      <c r="G27" s="213"/>
      <c r="H27" s="121">
        <v>105</v>
      </c>
      <c r="I27" s="121">
        <v>95</v>
      </c>
      <c r="J27" s="121">
        <v>87</v>
      </c>
      <c r="K27" s="192">
        <f t="shared" si="0"/>
        <v>287</v>
      </c>
    </row>
    <row r="28" spans="1:11" ht="12.75" customHeight="1">
      <c r="A28" s="249" t="s">
        <v>275</v>
      </c>
      <c r="B28" s="213">
        <v>47</v>
      </c>
      <c r="C28" s="156" t="s">
        <v>189</v>
      </c>
      <c r="D28" s="156">
        <v>61253</v>
      </c>
      <c r="E28" s="213" t="s">
        <v>192</v>
      </c>
      <c r="F28" s="213" t="s">
        <v>190</v>
      </c>
      <c r="G28" s="213"/>
      <c r="H28" s="121">
        <v>68</v>
      </c>
      <c r="I28" s="121">
        <v>136</v>
      </c>
      <c r="J28" s="121">
        <v>83</v>
      </c>
      <c r="K28" s="192">
        <f t="shared" si="0"/>
        <v>287</v>
      </c>
    </row>
    <row r="29" spans="1:11" ht="12.75" customHeight="1">
      <c r="A29" s="186">
        <v>19</v>
      </c>
      <c r="B29" s="213">
        <v>44</v>
      </c>
      <c r="C29" s="156" t="s">
        <v>161</v>
      </c>
      <c r="D29" s="213">
        <v>93566</v>
      </c>
      <c r="E29" s="213" t="s">
        <v>25</v>
      </c>
      <c r="F29" s="213" t="s">
        <v>162</v>
      </c>
      <c r="G29" s="213"/>
      <c r="H29" s="121" t="s">
        <v>196</v>
      </c>
      <c r="I29" s="121">
        <v>129</v>
      </c>
      <c r="J29" s="121">
        <v>149</v>
      </c>
      <c r="K29" s="192">
        <f t="shared" si="0"/>
        <v>278</v>
      </c>
    </row>
    <row r="30" spans="1:11">
      <c r="A30" s="186">
        <v>20</v>
      </c>
      <c r="B30" s="213">
        <v>42</v>
      </c>
      <c r="C30" s="156" t="s">
        <v>171</v>
      </c>
      <c r="D30" s="213">
        <v>29797</v>
      </c>
      <c r="E30" s="213" t="s">
        <v>173</v>
      </c>
      <c r="F30" s="213" t="s">
        <v>172</v>
      </c>
      <c r="G30" s="213"/>
      <c r="H30" s="121" t="s">
        <v>196</v>
      </c>
      <c r="I30" s="121">
        <v>74</v>
      </c>
      <c r="J30" s="121">
        <v>180</v>
      </c>
      <c r="K30" s="192">
        <f t="shared" si="0"/>
        <v>254</v>
      </c>
    </row>
    <row r="31" spans="1:11" ht="12.75" customHeight="1">
      <c r="A31" s="214">
        <v>21</v>
      </c>
      <c r="B31" s="213">
        <v>18</v>
      </c>
      <c r="C31" s="156" t="s">
        <v>114</v>
      </c>
      <c r="D31" s="213">
        <v>16106</v>
      </c>
      <c r="E31" s="213" t="s">
        <v>52</v>
      </c>
      <c r="F31" s="213" t="s">
        <v>141</v>
      </c>
      <c r="G31" s="213"/>
      <c r="H31" s="121">
        <v>50</v>
      </c>
      <c r="I31" s="121" t="s">
        <v>196</v>
      </c>
      <c r="J31" s="121">
        <v>180</v>
      </c>
      <c r="K31" s="192">
        <f t="shared" si="0"/>
        <v>230</v>
      </c>
    </row>
    <row r="32" spans="1:11" ht="12.75" customHeight="1">
      <c r="A32" s="186">
        <v>22</v>
      </c>
      <c r="B32" s="213">
        <v>16</v>
      </c>
      <c r="C32" s="156" t="s">
        <v>100</v>
      </c>
      <c r="D32" s="218">
        <v>54116</v>
      </c>
      <c r="E32" s="213" t="s">
        <v>11</v>
      </c>
      <c r="F32" s="213" t="s">
        <v>179</v>
      </c>
      <c r="G32" s="213"/>
      <c r="H32" s="121">
        <v>0</v>
      </c>
      <c r="I32" s="121">
        <v>180</v>
      </c>
      <c r="J32" s="121">
        <v>28</v>
      </c>
      <c r="K32" s="192">
        <f t="shared" si="0"/>
        <v>208</v>
      </c>
    </row>
    <row r="33" spans="1:11" ht="12.75" customHeight="1">
      <c r="A33" s="186">
        <v>23</v>
      </c>
      <c r="B33" s="217">
        <v>12</v>
      </c>
      <c r="C33" s="156" t="s">
        <v>152</v>
      </c>
      <c r="D33" s="213">
        <v>92304</v>
      </c>
      <c r="E33" s="213" t="s">
        <v>58</v>
      </c>
      <c r="F33" s="213" t="s">
        <v>153</v>
      </c>
      <c r="G33" s="121" t="s">
        <v>202</v>
      </c>
      <c r="H33" s="121" t="s">
        <v>196</v>
      </c>
      <c r="I33" s="121">
        <v>180</v>
      </c>
      <c r="J33" s="121">
        <v>0</v>
      </c>
      <c r="K33" s="192">
        <f t="shared" si="0"/>
        <v>180</v>
      </c>
    </row>
    <row r="34" spans="1:11" ht="12.75" customHeight="1">
      <c r="A34" s="214">
        <v>24</v>
      </c>
      <c r="B34" s="213">
        <v>27</v>
      </c>
      <c r="C34" s="156" t="s">
        <v>109</v>
      </c>
      <c r="D34" s="213">
        <v>16105</v>
      </c>
      <c r="E34" s="213" t="s">
        <v>52</v>
      </c>
      <c r="F34" s="213" t="s">
        <v>140</v>
      </c>
      <c r="G34" s="121"/>
      <c r="H34" s="121">
        <v>0</v>
      </c>
      <c r="I34" s="121">
        <v>0</v>
      </c>
      <c r="J34" s="121">
        <v>109</v>
      </c>
      <c r="K34" s="192">
        <f t="shared" si="0"/>
        <v>109</v>
      </c>
    </row>
    <row r="35" spans="1:11" ht="12.75" customHeight="1">
      <c r="A35" s="186">
        <v>25</v>
      </c>
      <c r="B35" s="215">
        <v>51</v>
      </c>
      <c r="C35" s="156" t="s">
        <v>224</v>
      </c>
      <c r="D35" s="215">
        <v>68803</v>
      </c>
      <c r="E35" s="215" t="s">
        <v>192</v>
      </c>
      <c r="F35" s="215" t="s">
        <v>225</v>
      </c>
      <c r="G35" s="218"/>
      <c r="H35" s="121">
        <v>64</v>
      </c>
      <c r="I35" s="121" t="s">
        <v>196</v>
      </c>
      <c r="J35" s="121" t="s">
        <v>196</v>
      </c>
      <c r="K35" s="192">
        <f t="shared" si="0"/>
        <v>64</v>
      </c>
    </row>
    <row r="36" spans="1:11" ht="12.75" customHeight="1">
      <c r="B36" s="7"/>
      <c r="C36" s="7"/>
      <c r="D36" s="8"/>
      <c r="E36" s="8"/>
      <c r="F36" s="8"/>
      <c r="G36" s="8"/>
      <c r="H36" s="8"/>
      <c r="I36" s="8"/>
      <c r="J36" s="8"/>
      <c r="K36" s="8"/>
    </row>
    <row r="37" spans="1:11" ht="12" customHeight="1">
      <c r="A37" s="30"/>
      <c r="B37" s="31"/>
      <c r="C37" s="31"/>
      <c r="D37" s="8"/>
      <c r="F37" s="29"/>
      <c r="G37" s="29"/>
      <c r="H37" s="8"/>
      <c r="I37" s="113"/>
    </row>
    <row r="38" spans="1:11">
      <c r="A38" s="30" t="s">
        <v>35</v>
      </c>
      <c r="B38" s="31"/>
      <c r="C38" s="31"/>
      <c r="D38" s="4"/>
      <c r="E38" s="112" t="s">
        <v>41</v>
      </c>
      <c r="F38" s="29"/>
      <c r="G38" s="29"/>
      <c r="H38" s="8"/>
      <c r="I38" s="112"/>
    </row>
    <row r="39" spans="1:11">
      <c r="A39" s="7" t="s">
        <v>65</v>
      </c>
      <c r="B39" s="8"/>
      <c r="C39" s="8"/>
      <c r="D39" s="4"/>
      <c r="E39" s="8" t="s">
        <v>118</v>
      </c>
      <c r="F39" s="29"/>
      <c r="G39" s="29"/>
      <c r="H39" s="4"/>
      <c r="I39" s="8"/>
    </row>
    <row r="40" spans="1:11">
      <c r="A40" s="7" t="s">
        <v>66</v>
      </c>
      <c r="B40" s="7"/>
      <c r="C40" s="7"/>
      <c r="D40" s="4"/>
      <c r="E40" s="112"/>
      <c r="F40" s="28"/>
      <c r="G40" s="28"/>
      <c r="H40" s="112"/>
      <c r="I40" s="112"/>
      <c r="J40" s="112"/>
    </row>
    <row r="41" spans="1:11">
      <c r="A41" s="7" t="s">
        <v>67</v>
      </c>
      <c r="B41" s="7"/>
      <c r="C41" s="7"/>
      <c r="D41" s="4"/>
      <c r="E41" s="8" t="s">
        <v>42</v>
      </c>
      <c r="F41" s="28"/>
      <c r="G41" s="28"/>
      <c r="H41" s="8"/>
      <c r="I41" s="8"/>
      <c r="J41" s="8"/>
    </row>
    <row r="42" spans="1:11">
      <c r="B42" s="9"/>
      <c r="C42" s="9"/>
      <c r="D42" s="66"/>
      <c r="E42" s="66"/>
      <c r="F42" s="4"/>
      <c r="G42" s="4"/>
      <c r="H42" s="4"/>
      <c r="I42" s="4"/>
      <c r="J42" s="4"/>
    </row>
    <row r="43" spans="1:11">
      <c r="B43" s="9"/>
      <c r="C43" s="9"/>
      <c r="D43" s="66"/>
      <c r="E43" s="4"/>
      <c r="F43" s="4"/>
      <c r="G43" s="4"/>
    </row>
  </sheetData>
  <sortState ref="B11:L12">
    <sortCondition descending="1" ref="L11:L12"/>
  </sortState>
  <phoneticPr fontId="1" type="noConversion"/>
  <conditionalFormatting sqref="G33:G34 B11:B20 C29:G31 B22:B32">
    <cfRule type="cellIs" dxfId="127" priority="50" stopIfTrue="1" operator="equal">
      <formula>TRUE</formula>
    </cfRule>
  </conditionalFormatting>
  <conditionalFormatting sqref="C16:C17 E16:G17 C11:C14 E11:G14 C22 E22:G22 C27:C28 C15:G15 C18:G20 C23:G26 C32 E27:G28 E32:G32">
    <cfRule type="cellIs" dxfId="126" priority="5" stopIfTrue="1" operator="equal">
      <formula>TRUE</formula>
    </cfRule>
  </conditionalFormatting>
  <conditionalFormatting sqref="B33">
    <cfRule type="cellIs" dxfId="125" priority="4" stopIfTrue="1" operator="equal">
      <formula>TRUE</formula>
    </cfRule>
  </conditionalFormatting>
  <conditionalFormatting sqref="E33:F33 C33">
    <cfRule type="cellIs" dxfId="124" priority="3" stopIfTrue="1" operator="equal">
      <formula>TRUE</formula>
    </cfRule>
  </conditionalFormatting>
  <conditionalFormatting sqref="B34:C34 E34:F34">
    <cfRule type="cellIs" dxfId="123" priority="2" stopIfTrue="1" operator="equal">
      <formula>TRUE</formula>
    </cfRule>
  </conditionalFormatting>
  <conditionalFormatting sqref="B35:C35 E35:F35">
    <cfRule type="cellIs" dxfId="122" priority="1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zoomScalePageLayoutView="125" workbookViewId="0">
      <pane ySplit="7" topLeftCell="A8" activePane="bottomLeft" state="frozen"/>
      <selection pane="bottomLeft" activeCell="E4" sqref="E4"/>
    </sheetView>
  </sheetViews>
  <sheetFormatPr defaultColWidth="9" defaultRowHeight="12.75"/>
  <cols>
    <col min="1" max="1" width="7.140625" customWidth="1"/>
    <col min="2" max="2" width="8.42578125" style="4" customWidth="1"/>
    <col min="3" max="3" width="24.140625" style="4" customWidth="1"/>
    <col min="4" max="4" width="7.85546875" style="4" customWidth="1"/>
    <col min="5" max="5" width="11.42578125" style="4" customWidth="1"/>
    <col min="6" max="6" width="12" style="4" customWidth="1"/>
    <col min="7" max="7" width="7" style="4" customWidth="1"/>
    <col min="8" max="10" width="6.42578125" style="4" customWidth="1"/>
    <col min="11" max="11" width="8.140625" bestFit="1" customWidth="1"/>
    <col min="12" max="12" width="0" hidden="1" customWidth="1"/>
    <col min="15" max="15" width="7.140625" customWidth="1"/>
    <col min="16" max="16" width="7.85546875" customWidth="1"/>
    <col min="17" max="17" width="6.85546875" customWidth="1"/>
  </cols>
  <sheetData>
    <row r="1" spans="1:12" ht="17.25">
      <c r="A1" s="166" t="s">
        <v>123</v>
      </c>
      <c r="B1"/>
      <c r="C1"/>
    </row>
    <row r="2" spans="1:12">
      <c r="A2" s="167" t="s">
        <v>3</v>
      </c>
      <c r="B2"/>
      <c r="C2"/>
    </row>
    <row r="3" spans="1:12">
      <c r="A3" s="167" t="s">
        <v>4</v>
      </c>
      <c r="B3"/>
      <c r="C3"/>
    </row>
    <row r="4" spans="1:12">
      <c r="A4" s="167" t="s">
        <v>282</v>
      </c>
      <c r="B4"/>
      <c r="C4"/>
    </row>
    <row r="5" spans="1:12">
      <c r="A5" s="168" t="s">
        <v>19</v>
      </c>
      <c r="B5"/>
      <c r="C5"/>
    </row>
    <row r="6" spans="1:12" ht="23.25" thickBot="1">
      <c r="E6" s="59" t="s">
        <v>37</v>
      </c>
      <c r="L6" s="21">
        <v>32</v>
      </c>
    </row>
    <row r="7" spans="1:12" s="4" customFormat="1" ht="12.75" customHeight="1" thickBot="1">
      <c r="A7" s="49" t="s">
        <v>5</v>
      </c>
      <c r="B7" s="49" t="s">
        <v>6</v>
      </c>
      <c r="C7" s="60" t="s">
        <v>46</v>
      </c>
      <c r="D7" s="60" t="s">
        <v>60</v>
      </c>
      <c r="E7" s="49" t="s">
        <v>23</v>
      </c>
      <c r="F7" s="49" t="s">
        <v>48</v>
      </c>
      <c r="G7" s="60"/>
      <c r="H7" s="53" t="s">
        <v>0</v>
      </c>
      <c r="I7" s="61" t="s">
        <v>1</v>
      </c>
      <c r="J7" s="49" t="s">
        <v>2</v>
      </c>
      <c r="K7" s="62" t="s">
        <v>7</v>
      </c>
      <c r="L7" s="22" t="s">
        <v>22</v>
      </c>
    </row>
    <row r="8" spans="1:12">
      <c r="A8" s="189" t="s">
        <v>82</v>
      </c>
      <c r="B8" s="218">
        <v>32</v>
      </c>
      <c r="C8" s="156" t="s">
        <v>113</v>
      </c>
      <c r="D8" s="218">
        <v>24587</v>
      </c>
      <c r="E8" s="218" t="s">
        <v>44</v>
      </c>
      <c r="F8" s="218" t="s">
        <v>130</v>
      </c>
      <c r="G8" s="218" t="s">
        <v>202</v>
      </c>
      <c r="H8" s="159">
        <v>167</v>
      </c>
      <c r="I8" s="159">
        <v>119</v>
      </c>
      <c r="J8" s="159">
        <v>110</v>
      </c>
      <c r="K8" s="234">
        <f t="shared" ref="K8:K39" si="0">SUM(H8:J8)</f>
        <v>396</v>
      </c>
      <c r="L8" s="23">
        <f t="shared" ref="L8:L13" si="1">100*((K8/540)+(LOG($L$6)/10-LOG(A8)/10))</f>
        <v>88.384833116532391</v>
      </c>
    </row>
    <row r="9" spans="1:12">
      <c r="A9" s="185">
        <v>2</v>
      </c>
      <c r="B9" s="218">
        <v>44</v>
      </c>
      <c r="C9" s="156" t="s">
        <v>161</v>
      </c>
      <c r="D9" s="218">
        <v>93566</v>
      </c>
      <c r="E9" s="218" t="s">
        <v>25</v>
      </c>
      <c r="F9" s="218" t="s">
        <v>162</v>
      </c>
      <c r="G9" s="218"/>
      <c r="H9" s="218">
        <v>110</v>
      </c>
      <c r="I9" s="218">
        <v>127</v>
      </c>
      <c r="J9" s="218">
        <v>145</v>
      </c>
      <c r="K9" s="235">
        <f t="shared" si="0"/>
        <v>382</v>
      </c>
      <c r="L9" s="24">
        <f t="shared" si="1"/>
        <v>82.781940567299984</v>
      </c>
    </row>
    <row r="10" spans="1:12">
      <c r="A10" s="185">
        <v>3</v>
      </c>
      <c r="B10" s="217">
        <v>12</v>
      </c>
      <c r="C10" s="156" t="s">
        <v>152</v>
      </c>
      <c r="D10" s="218">
        <v>92304</v>
      </c>
      <c r="E10" s="218" t="s">
        <v>58</v>
      </c>
      <c r="F10" s="218" t="s">
        <v>153</v>
      </c>
      <c r="G10" s="218" t="s">
        <v>202</v>
      </c>
      <c r="H10" s="121">
        <v>117</v>
      </c>
      <c r="I10" s="121">
        <v>137</v>
      </c>
      <c r="J10" s="121">
        <v>114</v>
      </c>
      <c r="K10" s="235">
        <f t="shared" si="0"/>
        <v>368</v>
      </c>
      <c r="L10" s="24">
        <f t="shared" si="1"/>
        <v>78.428435384150589</v>
      </c>
    </row>
    <row r="11" spans="1:12">
      <c r="A11" s="186">
        <v>4</v>
      </c>
      <c r="B11" s="218">
        <v>19</v>
      </c>
      <c r="C11" s="156" t="s">
        <v>110</v>
      </c>
      <c r="D11" s="218">
        <v>16079</v>
      </c>
      <c r="E11" s="218" t="s">
        <v>52</v>
      </c>
      <c r="F11" s="218" t="s">
        <v>163</v>
      </c>
      <c r="G11" s="218"/>
      <c r="H11" s="188">
        <v>118</v>
      </c>
      <c r="I11" s="188">
        <v>100</v>
      </c>
      <c r="J11" s="121">
        <v>114</v>
      </c>
      <c r="K11" s="187">
        <f t="shared" si="0"/>
        <v>332</v>
      </c>
      <c r="L11" s="24">
        <f t="shared" si="1"/>
        <v>70.512381351400919</v>
      </c>
    </row>
    <row r="12" spans="1:12">
      <c r="A12" s="186">
        <v>5</v>
      </c>
      <c r="B12" s="218">
        <v>11</v>
      </c>
      <c r="C12" s="208" t="s">
        <v>154</v>
      </c>
      <c r="D12" s="218">
        <v>76181</v>
      </c>
      <c r="E12" s="218" t="s">
        <v>58</v>
      </c>
      <c r="F12" s="218" t="s">
        <v>155</v>
      </c>
      <c r="G12" s="218"/>
      <c r="H12" s="121">
        <v>135</v>
      </c>
      <c r="I12" s="121">
        <v>101</v>
      </c>
      <c r="J12" s="121">
        <v>89</v>
      </c>
      <c r="K12" s="187">
        <f t="shared" si="0"/>
        <v>325</v>
      </c>
      <c r="L12" s="24">
        <f t="shared" si="1"/>
        <v>68.246984925024051</v>
      </c>
    </row>
    <row r="13" spans="1:12">
      <c r="A13" s="186">
        <v>6</v>
      </c>
      <c r="B13" s="218">
        <v>30</v>
      </c>
      <c r="C13" s="156" t="s">
        <v>115</v>
      </c>
      <c r="D13" s="218">
        <v>24594</v>
      </c>
      <c r="E13" s="218" t="s">
        <v>44</v>
      </c>
      <c r="F13" s="218" t="s">
        <v>131</v>
      </c>
      <c r="G13" s="218"/>
      <c r="H13" s="121">
        <v>104</v>
      </c>
      <c r="I13" s="121">
        <v>105</v>
      </c>
      <c r="J13" s="121">
        <v>113</v>
      </c>
      <c r="K13" s="187">
        <f t="shared" si="0"/>
        <v>322</v>
      </c>
      <c r="L13" s="24">
        <f t="shared" si="1"/>
        <v>66.899616908992257</v>
      </c>
    </row>
    <row r="14" spans="1:12">
      <c r="A14" s="186">
        <v>7</v>
      </c>
      <c r="B14" s="218">
        <v>16</v>
      </c>
      <c r="C14" s="156" t="s">
        <v>100</v>
      </c>
      <c r="D14" s="218">
        <v>54116</v>
      </c>
      <c r="E14" s="218" t="s">
        <v>11</v>
      </c>
      <c r="F14" s="218" t="s">
        <v>179</v>
      </c>
      <c r="G14" s="218"/>
      <c r="H14" s="121">
        <v>129</v>
      </c>
      <c r="I14" s="121">
        <v>94</v>
      </c>
      <c r="J14" s="121">
        <v>87</v>
      </c>
      <c r="K14" s="187">
        <f t="shared" si="0"/>
        <v>310</v>
      </c>
      <c r="L14" s="24"/>
    </row>
    <row r="15" spans="1:12">
      <c r="A15" s="186">
        <v>8</v>
      </c>
      <c r="B15" s="218">
        <v>23</v>
      </c>
      <c r="C15" s="156" t="s">
        <v>209</v>
      </c>
      <c r="D15" s="218">
        <v>78997</v>
      </c>
      <c r="E15" s="218" t="s">
        <v>20</v>
      </c>
      <c r="F15" s="218" t="s">
        <v>210</v>
      </c>
      <c r="G15" s="218"/>
      <c r="H15" s="121">
        <v>115</v>
      </c>
      <c r="I15" s="121">
        <v>95</v>
      </c>
      <c r="J15" s="121">
        <v>97</v>
      </c>
      <c r="K15" s="187">
        <f t="shared" si="0"/>
        <v>307</v>
      </c>
      <c r="L15" s="24"/>
    </row>
    <row r="16" spans="1:12">
      <c r="A16" s="186">
        <v>9</v>
      </c>
      <c r="B16" s="218">
        <v>52</v>
      </c>
      <c r="C16" s="156" t="s">
        <v>104</v>
      </c>
      <c r="D16" s="218">
        <v>76174</v>
      </c>
      <c r="E16" s="218" t="s">
        <v>58</v>
      </c>
      <c r="F16" s="218" t="s">
        <v>156</v>
      </c>
      <c r="G16" s="218"/>
      <c r="H16" s="121">
        <v>102</v>
      </c>
      <c r="I16" s="121">
        <v>112</v>
      </c>
      <c r="J16" s="121">
        <v>92</v>
      </c>
      <c r="K16" s="187">
        <f t="shared" si="0"/>
        <v>306</v>
      </c>
      <c r="L16" s="24">
        <f>100*((K16/540)+(LOG($L$6)/10-LOG(A16)/10))</f>
        <v>62.175741355472482</v>
      </c>
    </row>
    <row r="17" spans="1:12">
      <c r="A17" s="186">
        <v>10</v>
      </c>
      <c r="B17" s="218">
        <v>28</v>
      </c>
      <c r="C17" s="156" t="s">
        <v>197</v>
      </c>
      <c r="D17" s="218">
        <v>76176</v>
      </c>
      <c r="E17" s="218" t="s">
        <v>20</v>
      </c>
      <c r="F17" s="218" t="s">
        <v>198</v>
      </c>
      <c r="G17" s="218"/>
      <c r="H17" s="121">
        <v>115</v>
      </c>
      <c r="I17" s="121">
        <v>95</v>
      </c>
      <c r="J17" s="121">
        <v>95</v>
      </c>
      <c r="K17" s="187">
        <f t="shared" si="0"/>
        <v>305</v>
      </c>
      <c r="L17" s="24">
        <f>100*((K17/540)+(LOG($L$6)/10-LOG(A17)/10))</f>
        <v>61.532981264680544</v>
      </c>
    </row>
    <row r="18" spans="1:12">
      <c r="A18" s="186">
        <v>11</v>
      </c>
      <c r="B18" s="218">
        <v>48</v>
      </c>
      <c r="C18" s="208" t="s">
        <v>221</v>
      </c>
      <c r="D18" s="218">
        <v>83047</v>
      </c>
      <c r="E18" s="218" t="s">
        <v>222</v>
      </c>
      <c r="F18" s="218" t="s">
        <v>223</v>
      </c>
      <c r="G18" s="218" t="s">
        <v>202</v>
      </c>
      <c r="H18" s="121">
        <v>103</v>
      </c>
      <c r="I18" s="121">
        <v>109</v>
      </c>
      <c r="J18" s="121">
        <v>89</v>
      </c>
      <c r="K18" s="187">
        <f t="shared" si="0"/>
        <v>301</v>
      </c>
      <c r="L18" s="24"/>
    </row>
    <row r="19" spans="1:12" s="5" customFormat="1">
      <c r="A19" s="186">
        <v>12</v>
      </c>
      <c r="B19" s="218">
        <v>15</v>
      </c>
      <c r="C19" s="156" t="s">
        <v>103</v>
      </c>
      <c r="D19" s="218">
        <v>54112</v>
      </c>
      <c r="E19" s="218" t="s">
        <v>11</v>
      </c>
      <c r="F19" s="218" t="s">
        <v>166</v>
      </c>
      <c r="G19" s="218"/>
      <c r="H19" s="121">
        <v>98</v>
      </c>
      <c r="I19" s="121">
        <v>94</v>
      </c>
      <c r="J19" s="121">
        <v>103</v>
      </c>
      <c r="K19" s="187">
        <f t="shared" si="0"/>
        <v>295</v>
      </c>
      <c r="L19" s="24">
        <f t="shared" ref="L19:L30" si="2">100*((K19/540)+(LOG($L$6)/10-LOG(A19)/10))</f>
        <v>58.889316952352445</v>
      </c>
    </row>
    <row r="20" spans="1:12">
      <c r="A20" s="186">
        <v>13</v>
      </c>
      <c r="B20" s="218">
        <v>37</v>
      </c>
      <c r="C20" s="156" t="s">
        <v>124</v>
      </c>
      <c r="D20" s="218">
        <v>82435</v>
      </c>
      <c r="E20" s="218" t="s">
        <v>44</v>
      </c>
      <c r="F20" s="218" t="s">
        <v>125</v>
      </c>
      <c r="G20" s="218"/>
      <c r="H20" s="218">
        <v>97</v>
      </c>
      <c r="I20" s="218">
        <v>94</v>
      </c>
      <c r="J20" s="121">
        <v>101</v>
      </c>
      <c r="K20" s="187">
        <f t="shared" si="0"/>
        <v>292</v>
      </c>
      <c r="L20" s="24">
        <f t="shared" si="2"/>
        <v>57.986140334204769</v>
      </c>
    </row>
    <row r="21" spans="1:12">
      <c r="A21" s="249" t="s">
        <v>277</v>
      </c>
      <c r="B21" s="218">
        <v>3</v>
      </c>
      <c r="C21" s="156" t="s">
        <v>101</v>
      </c>
      <c r="D21" s="218">
        <v>30504</v>
      </c>
      <c r="E21" s="218" t="s">
        <v>33</v>
      </c>
      <c r="F21" s="218" t="s">
        <v>193</v>
      </c>
      <c r="G21" s="218"/>
      <c r="H21" s="218">
        <v>113</v>
      </c>
      <c r="I21" s="218">
        <v>94</v>
      </c>
      <c r="J21" s="121">
        <v>79</v>
      </c>
      <c r="K21" s="187">
        <f t="shared" si="0"/>
        <v>286</v>
      </c>
      <c r="L21" s="24" t="e">
        <f t="shared" si="2"/>
        <v>#VALUE!</v>
      </c>
    </row>
    <row r="22" spans="1:12">
      <c r="A22" s="249" t="s">
        <v>277</v>
      </c>
      <c r="B22" s="218">
        <v>38</v>
      </c>
      <c r="C22" s="156" t="s">
        <v>136</v>
      </c>
      <c r="D22" s="218">
        <v>24592</v>
      </c>
      <c r="E22" s="218" t="s">
        <v>44</v>
      </c>
      <c r="F22" s="218" t="s">
        <v>137</v>
      </c>
      <c r="G22" s="218"/>
      <c r="H22" s="121">
        <v>98</v>
      </c>
      <c r="I22" s="121">
        <v>96</v>
      </c>
      <c r="J22" s="121">
        <v>92</v>
      </c>
      <c r="K22" s="187">
        <f t="shared" si="0"/>
        <v>286</v>
      </c>
      <c r="L22" s="24" t="e">
        <f t="shared" si="2"/>
        <v>#VALUE!</v>
      </c>
    </row>
    <row r="23" spans="1:12">
      <c r="A23" s="186">
        <v>16</v>
      </c>
      <c r="B23" s="218">
        <v>59</v>
      </c>
      <c r="C23" s="156" t="s">
        <v>258</v>
      </c>
      <c r="D23" s="218">
        <v>24372</v>
      </c>
      <c r="E23" s="218" t="s">
        <v>20</v>
      </c>
      <c r="F23" s="218" t="s">
        <v>259</v>
      </c>
      <c r="G23" s="218"/>
      <c r="H23" s="121">
        <v>101</v>
      </c>
      <c r="I23" s="121">
        <v>88</v>
      </c>
      <c r="J23" s="121">
        <v>92</v>
      </c>
      <c r="K23" s="187">
        <f t="shared" si="0"/>
        <v>281</v>
      </c>
      <c r="L23" s="24">
        <f t="shared" si="2"/>
        <v>55.047336993676851</v>
      </c>
    </row>
    <row r="24" spans="1:12">
      <c r="A24" s="249" t="s">
        <v>275</v>
      </c>
      <c r="B24" s="218">
        <v>35</v>
      </c>
      <c r="C24" s="156" t="s">
        <v>252</v>
      </c>
      <c r="D24" s="174">
        <v>68489</v>
      </c>
      <c r="E24" s="218" t="s">
        <v>20</v>
      </c>
      <c r="F24" s="218" t="s">
        <v>253</v>
      </c>
      <c r="G24" s="218"/>
      <c r="H24" s="121">
        <v>95</v>
      </c>
      <c r="I24" s="121">
        <v>88</v>
      </c>
      <c r="J24" s="121">
        <v>94</v>
      </c>
      <c r="K24" s="187">
        <f t="shared" si="0"/>
        <v>277</v>
      </c>
      <c r="L24" s="24" t="e">
        <f t="shared" si="2"/>
        <v>#VALUE!</v>
      </c>
    </row>
    <row r="25" spans="1:12">
      <c r="A25" s="249" t="s">
        <v>275</v>
      </c>
      <c r="B25" s="218">
        <v>43</v>
      </c>
      <c r="C25" s="156" t="s">
        <v>177</v>
      </c>
      <c r="D25" s="218">
        <v>69149</v>
      </c>
      <c r="E25" s="218" t="s">
        <v>173</v>
      </c>
      <c r="F25" s="218" t="s">
        <v>178</v>
      </c>
      <c r="G25" s="218"/>
      <c r="H25" s="121">
        <v>96</v>
      </c>
      <c r="I25" s="121">
        <v>88</v>
      </c>
      <c r="J25" s="121">
        <v>93</v>
      </c>
      <c r="K25" s="187">
        <f t="shared" si="0"/>
        <v>277</v>
      </c>
      <c r="L25" s="24" t="e">
        <f t="shared" si="2"/>
        <v>#VALUE!</v>
      </c>
    </row>
    <row r="26" spans="1:12">
      <c r="A26" s="186">
        <v>19</v>
      </c>
      <c r="B26" s="218">
        <v>25</v>
      </c>
      <c r="C26" s="156" t="s">
        <v>201</v>
      </c>
      <c r="D26" s="218">
        <v>79001</v>
      </c>
      <c r="E26" s="218" t="s">
        <v>20</v>
      </c>
      <c r="F26" s="218" t="s">
        <v>203</v>
      </c>
      <c r="G26" s="218" t="s">
        <v>202</v>
      </c>
      <c r="H26" s="218">
        <v>85</v>
      </c>
      <c r="I26" s="218">
        <v>89</v>
      </c>
      <c r="J26" s="121">
        <v>100</v>
      </c>
      <c r="K26" s="187">
        <f t="shared" si="0"/>
        <v>274</v>
      </c>
      <c r="L26" s="24">
        <f t="shared" si="2"/>
        <v>53.004704514411515</v>
      </c>
    </row>
    <row r="27" spans="1:12">
      <c r="A27" s="186">
        <v>20</v>
      </c>
      <c r="B27" s="218">
        <v>51</v>
      </c>
      <c r="C27" s="156" t="s">
        <v>224</v>
      </c>
      <c r="D27" s="218">
        <v>68803</v>
      </c>
      <c r="E27" s="218" t="s">
        <v>192</v>
      </c>
      <c r="F27" s="218" t="s">
        <v>225</v>
      </c>
      <c r="G27" s="218"/>
      <c r="H27" s="121">
        <v>86</v>
      </c>
      <c r="I27" s="121">
        <v>94</v>
      </c>
      <c r="J27" s="121">
        <v>93</v>
      </c>
      <c r="K27" s="187">
        <f t="shared" si="0"/>
        <v>273</v>
      </c>
      <c r="L27" s="24">
        <f t="shared" si="2"/>
        <v>52.5967553821148</v>
      </c>
    </row>
    <row r="28" spans="1:12">
      <c r="A28" s="186">
        <v>21</v>
      </c>
      <c r="B28" s="218">
        <v>14</v>
      </c>
      <c r="C28" s="156" t="s">
        <v>116</v>
      </c>
      <c r="D28" s="218">
        <v>54113</v>
      </c>
      <c r="E28" s="218" t="s">
        <v>11</v>
      </c>
      <c r="F28" s="218" t="s">
        <v>165</v>
      </c>
      <c r="G28" s="218"/>
      <c r="H28" s="121">
        <v>95</v>
      </c>
      <c r="I28" s="121">
        <v>90</v>
      </c>
      <c r="J28" s="121">
        <v>87</v>
      </c>
      <c r="K28" s="187">
        <f t="shared" si="0"/>
        <v>272</v>
      </c>
      <c r="L28" s="24">
        <f t="shared" si="2"/>
        <v>52.199677206230234</v>
      </c>
    </row>
    <row r="29" spans="1:12">
      <c r="A29" s="186">
        <v>22</v>
      </c>
      <c r="B29" s="218">
        <v>9</v>
      </c>
      <c r="C29" s="109" t="s">
        <v>108</v>
      </c>
      <c r="D29" s="211">
        <v>16180</v>
      </c>
      <c r="E29" s="217" t="s">
        <v>52</v>
      </c>
      <c r="F29" s="217" t="s">
        <v>144</v>
      </c>
      <c r="G29" s="217"/>
      <c r="H29" s="121">
        <v>99</v>
      </c>
      <c r="I29" s="121">
        <v>89</v>
      </c>
      <c r="J29" s="121">
        <v>82</v>
      </c>
      <c r="K29" s="187">
        <f t="shared" si="0"/>
        <v>270</v>
      </c>
      <c r="L29" s="24">
        <f t="shared" si="2"/>
        <v>51.627272974977004</v>
      </c>
    </row>
    <row r="30" spans="1:12">
      <c r="A30" s="186">
        <v>23</v>
      </c>
      <c r="B30" s="218">
        <v>47</v>
      </c>
      <c r="C30" s="156" t="s">
        <v>189</v>
      </c>
      <c r="D30" s="156">
        <v>61253</v>
      </c>
      <c r="E30" s="218" t="s">
        <v>192</v>
      </c>
      <c r="F30" s="218" t="s">
        <v>190</v>
      </c>
      <c r="G30" s="218"/>
      <c r="H30" s="121">
        <v>112</v>
      </c>
      <c r="I30" s="121">
        <v>64</v>
      </c>
      <c r="J30" s="121">
        <v>89</v>
      </c>
      <c r="K30" s="187">
        <f t="shared" si="0"/>
        <v>265</v>
      </c>
      <c r="L30" s="24">
        <f t="shared" si="2"/>
        <v>50.508295497097208</v>
      </c>
    </row>
    <row r="31" spans="1:12">
      <c r="A31" s="186">
        <v>24</v>
      </c>
      <c r="B31" s="218">
        <v>39</v>
      </c>
      <c r="C31" s="156" t="s">
        <v>132</v>
      </c>
      <c r="D31" s="218">
        <v>70757</v>
      </c>
      <c r="E31" s="218" t="s">
        <v>44</v>
      </c>
      <c r="F31" s="218" t="s">
        <v>133</v>
      </c>
      <c r="G31" s="218"/>
      <c r="H31" s="121">
        <v>97</v>
      </c>
      <c r="I31" s="121">
        <v>74</v>
      </c>
      <c r="J31" s="121">
        <v>93</v>
      </c>
      <c r="K31" s="187">
        <f t="shared" si="0"/>
        <v>264</v>
      </c>
      <c r="L31" s="24"/>
    </row>
    <row r="32" spans="1:12">
      <c r="A32" s="186">
        <v>25</v>
      </c>
      <c r="B32" s="218">
        <v>2</v>
      </c>
      <c r="C32" s="156" t="s">
        <v>138</v>
      </c>
      <c r="D32" s="218">
        <v>31097</v>
      </c>
      <c r="E32" s="218" t="s">
        <v>33</v>
      </c>
      <c r="F32" s="218" t="s">
        <v>139</v>
      </c>
      <c r="G32" s="218"/>
      <c r="H32" s="121">
        <v>84</v>
      </c>
      <c r="I32" s="121">
        <v>93</v>
      </c>
      <c r="J32" s="121">
        <v>84</v>
      </c>
      <c r="K32" s="232">
        <f t="shared" si="0"/>
        <v>261</v>
      </c>
      <c r="L32" s="24">
        <f>100*((K32/540)+(LOG($L$6)/10-LOG(A32)/10))</f>
        <v>49.405433029812016</v>
      </c>
    </row>
    <row r="33" spans="1:12" ht="13.5" customHeight="1">
      <c r="A33" s="186">
        <v>26</v>
      </c>
      <c r="B33" s="218">
        <v>53</v>
      </c>
      <c r="C33" s="109" t="s">
        <v>260</v>
      </c>
      <c r="D33" s="190">
        <v>69488</v>
      </c>
      <c r="E33" s="84" t="s">
        <v>20</v>
      </c>
      <c r="F33" s="190" t="s">
        <v>261</v>
      </c>
      <c r="G33" s="218"/>
      <c r="H33" s="218">
        <v>87</v>
      </c>
      <c r="I33" s="218">
        <v>84</v>
      </c>
      <c r="J33" s="218">
        <v>88</v>
      </c>
      <c r="K33" s="187">
        <f t="shared" si="0"/>
        <v>259</v>
      </c>
      <c r="L33" s="24"/>
    </row>
    <row r="34" spans="1:12">
      <c r="A34" s="186">
        <v>27</v>
      </c>
      <c r="B34" s="218">
        <v>1</v>
      </c>
      <c r="C34" s="156" t="s">
        <v>102</v>
      </c>
      <c r="D34" s="218">
        <v>31096</v>
      </c>
      <c r="E34" s="218" t="s">
        <v>33</v>
      </c>
      <c r="F34" s="218" t="s">
        <v>194</v>
      </c>
      <c r="G34" s="218"/>
      <c r="H34" s="121">
        <v>83</v>
      </c>
      <c r="I34" s="121">
        <v>76</v>
      </c>
      <c r="J34" s="121">
        <v>95</v>
      </c>
      <c r="K34" s="187">
        <f t="shared" si="0"/>
        <v>254</v>
      </c>
      <c r="L34" s="24">
        <f>100*((K34/540)+(LOG($L$6)/10-LOG(A34)/10))</f>
        <v>47.774899178646223</v>
      </c>
    </row>
    <row r="35" spans="1:12">
      <c r="A35" s="186">
        <v>28</v>
      </c>
      <c r="B35" s="218">
        <v>24</v>
      </c>
      <c r="C35" s="156" t="s">
        <v>205</v>
      </c>
      <c r="D35" s="218">
        <v>90968</v>
      </c>
      <c r="E35" s="218" t="s">
        <v>20</v>
      </c>
      <c r="F35" s="218" t="s">
        <v>206</v>
      </c>
      <c r="G35" s="218"/>
      <c r="H35" s="121">
        <v>78</v>
      </c>
      <c r="I35" s="121">
        <v>89</v>
      </c>
      <c r="J35" s="121">
        <v>86</v>
      </c>
      <c r="K35" s="187">
        <f t="shared" si="0"/>
        <v>253</v>
      </c>
      <c r="L35" s="24">
        <f>100*((K35/540)+(LOG($L$6)/10-LOG(A35)/10))</f>
        <v>47.431771321628716</v>
      </c>
    </row>
    <row r="36" spans="1:12">
      <c r="A36" s="186">
        <v>29</v>
      </c>
      <c r="B36" s="218">
        <v>46</v>
      </c>
      <c r="C36" s="156" t="s">
        <v>256</v>
      </c>
      <c r="D36" s="190">
        <v>68487</v>
      </c>
      <c r="E36" s="84" t="s">
        <v>20</v>
      </c>
      <c r="F36" s="190" t="s">
        <v>257</v>
      </c>
      <c r="G36" s="218"/>
      <c r="H36" s="121">
        <v>87</v>
      </c>
      <c r="I36" s="121">
        <v>82</v>
      </c>
      <c r="J36" s="121">
        <v>75</v>
      </c>
      <c r="K36" s="187">
        <f t="shared" si="0"/>
        <v>244</v>
      </c>
      <c r="L36" s="24"/>
    </row>
    <row r="37" spans="1:12">
      <c r="A37" s="186">
        <v>30</v>
      </c>
      <c r="B37" s="218">
        <v>60</v>
      </c>
      <c r="C37" s="156" t="s">
        <v>254</v>
      </c>
      <c r="D37" s="218">
        <v>68486</v>
      </c>
      <c r="E37" s="218" t="s">
        <v>20</v>
      </c>
      <c r="F37" s="218" t="s">
        <v>255</v>
      </c>
      <c r="G37" s="218"/>
      <c r="H37" s="121">
        <v>94</v>
      </c>
      <c r="I37" s="121">
        <v>77</v>
      </c>
      <c r="J37" s="121">
        <v>70</v>
      </c>
      <c r="K37" s="187">
        <f t="shared" si="0"/>
        <v>241</v>
      </c>
      <c r="L37" s="24"/>
    </row>
    <row r="38" spans="1:12">
      <c r="A38" s="186">
        <v>31</v>
      </c>
      <c r="B38" s="218">
        <v>42</v>
      </c>
      <c r="C38" s="156" t="s">
        <v>171</v>
      </c>
      <c r="D38" s="218">
        <v>29797</v>
      </c>
      <c r="E38" s="218" t="s">
        <v>173</v>
      </c>
      <c r="F38" s="218" t="s">
        <v>172</v>
      </c>
      <c r="G38" s="218"/>
      <c r="H38" s="121">
        <v>76</v>
      </c>
      <c r="I38" s="121">
        <v>77</v>
      </c>
      <c r="J38" s="121">
        <v>81</v>
      </c>
      <c r="K38" s="187">
        <f t="shared" si="0"/>
        <v>234</v>
      </c>
      <c r="L38" s="24">
        <f>100*((K38/540)+(LOG($L$6)/10-LOG(A38)/10))</f>
        <v>43.471216178189664</v>
      </c>
    </row>
    <row r="39" spans="1:12">
      <c r="A39" s="186">
        <v>32</v>
      </c>
      <c r="B39" s="218">
        <v>33</v>
      </c>
      <c r="C39" s="208" t="s">
        <v>218</v>
      </c>
      <c r="D39" s="218">
        <v>78998</v>
      </c>
      <c r="E39" s="218" t="s">
        <v>20</v>
      </c>
      <c r="F39" s="218" t="s">
        <v>219</v>
      </c>
      <c r="G39" s="218" t="s">
        <v>202</v>
      </c>
      <c r="H39" s="121">
        <v>73</v>
      </c>
      <c r="I39" s="121">
        <v>76</v>
      </c>
      <c r="J39" s="121">
        <v>74</v>
      </c>
      <c r="K39" s="187">
        <f t="shared" si="0"/>
        <v>223</v>
      </c>
      <c r="L39" s="24">
        <f>100*((K39/540)+(LOG($L$6)/10-LOG(A39)/10))</f>
        <v>41.296296296296298</v>
      </c>
    </row>
    <row r="40" spans="1:12">
      <c r="A40" s="186">
        <v>33</v>
      </c>
      <c r="B40" s="188">
        <v>62</v>
      </c>
      <c r="C40" s="233" t="s">
        <v>216</v>
      </c>
      <c r="D40" s="187">
        <v>80031</v>
      </c>
      <c r="E40" s="188" t="s">
        <v>20</v>
      </c>
      <c r="F40" s="188" t="s">
        <v>217</v>
      </c>
      <c r="G40" s="218"/>
      <c r="H40" s="121">
        <v>80</v>
      </c>
      <c r="I40" s="121">
        <v>73</v>
      </c>
      <c r="J40" s="121">
        <v>67</v>
      </c>
      <c r="K40" s="187">
        <f t="shared" ref="K40:K57" si="3">SUM(H40:J40)</f>
        <v>220</v>
      </c>
      <c r="L40" s="24">
        <f>100*((K40/540)+(LOG($L$6)/10-LOG(A40)/10))</f>
        <v>40.607101125160924</v>
      </c>
    </row>
    <row r="41" spans="1:12" ht="13.5" thickBot="1">
      <c r="A41" s="186">
        <v>34</v>
      </c>
      <c r="B41" s="218">
        <v>41</v>
      </c>
      <c r="C41" s="156" t="s">
        <v>175</v>
      </c>
      <c r="D41" s="218">
        <v>29741</v>
      </c>
      <c r="E41" s="218" t="s">
        <v>173</v>
      </c>
      <c r="F41" s="218" t="s">
        <v>176</v>
      </c>
      <c r="G41" s="218"/>
      <c r="H41" s="121">
        <v>65</v>
      </c>
      <c r="I41" s="121">
        <v>73</v>
      </c>
      <c r="J41" s="121">
        <v>78</v>
      </c>
      <c r="K41" s="187">
        <f t="shared" si="3"/>
        <v>216</v>
      </c>
      <c r="L41" s="183">
        <f>100*((K41/540)+(LOG($L$6)/10-LOG(A41)/10))</f>
        <v>39.736710612776513</v>
      </c>
    </row>
    <row r="42" spans="1:12">
      <c r="A42" s="186">
        <v>35</v>
      </c>
      <c r="B42" s="218">
        <v>20</v>
      </c>
      <c r="C42" s="156" t="s">
        <v>211</v>
      </c>
      <c r="D42" s="157">
        <v>90902</v>
      </c>
      <c r="E42" s="218" t="s">
        <v>20</v>
      </c>
      <c r="F42" s="218" t="s">
        <v>212</v>
      </c>
      <c r="G42" s="218"/>
      <c r="H42" s="121">
        <v>70</v>
      </c>
      <c r="I42" s="121">
        <v>72</v>
      </c>
      <c r="J42" s="121">
        <v>72</v>
      </c>
      <c r="K42" s="187">
        <f t="shared" si="3"/>
        <v>214</v>
      </c>
      <c r="L42" s="27"/>
    </row>
    <row r="43" spans="1:12">
      <c r="A43" s="186">
        <v>36</v>
      </c>
      <c r="B43" s="218">
        <v>49</v>
      </c>
      <c r="C43" s="156" t="s">
        <v>227</v>
      </c>
      <c r="D43" s="218">
        <v>62076</v>
      </c>
      <c r="E43" s="218" t="s">
        <v>222</v>
      </c>
      <c r="F43" s="218" t="s">
        <v>228</v>
      </c>
      <c r="G43" s="218"/>
      <c r="H43" s="121">
        <v>94</v>
      </c>
      <c r="I43" s="121">
        <v>79</v>
      </c>
      <c r="J43" s="121">
        <v>37</v>
      </c>
      <c r="K43" s="187">
        <f t="shared" si="3"/>
        <v>210</v>
      </c>
      <c r="L43" s="27">
        <f>100*((K43/540)+(LOG($L$6)/10-LOG(A43)/10))</f>
        <v>38.377363664415078</v>
      </c>
    </row>
    <row r="44" spans="1:12">
      <c r="A44" s="186">
        <v>37</v>
      </c>
      <c r="B44" s="218">
        <v>40</v>
      </c>
      <c r="C44" s="156" t="s">
        <v>148</v>
      </c>
      <c r="D44" s="218">
        <v>124061</v>
      </c>
      <c r="E44" s="218" t="s">
        <v>33</v>
      </c>
      <c r="F44" s="218" t="s">
        <v>149</v>
      </c>
      <c r="G44" s="218"/>
      <c r="H44" s="121">
        <v>73</v>
      </c>
      <c r="I44" s="121">
        <v>74</v>
      </c>
      <c r="J44" s="121">
        <v>61</v>
      </c>
      <c r="K44" s="187">
        <f t="shared" si="3"/>
        <v>208</v>
      </c>
      <c r="L44" s="14"/>
    </row>
    <row r="45" spans="1:12">
      <c r="A45" s="186">
        <v>38</v>
      </c>
      <c r="B45" s="218">
        <v>10</v>
      </c>
      <c r="C45" s="156" t="s">
        <v>214</v>
      </c>
      <c r="D45" s="157">
        <v>80094</v>
      </c>
      <c r="E45" s="218" t="s">
        <v>20</v>
      </c>
      <c r="F45" s="218" t="s">
        <v>215</v>
      </c>
      <c r="G45" s="121"/>
      <c r="H45" s="121">
        <v>72</v>
      </c>
      <c r="I45" s="121">
        <v>69</v>
      </c>
      <c r="J45" s="121">
        <v>66</v>
      </c>
      <c r="K45" s="187">
        <f t="shared" si="3"/>
        <v>207</v>
      </c>
      <c r="L45" s="14"/>
    </row>
    <row r="46" spans="1:12">
      <c r="A46" s="186">
        <v>39</v>
      </c>
      <c r="B46" s="218">
        <v>45</v>
      </c>
      <c r="C46" s="156" t="s">
        <v>159</v>
      </c>
      <c r="D46" s="218">
        <v>237241</v>
      </c>
      <c r="E46" s="218" t="s">
        <v>25</v>
      </c>
      <c r="F46" s="218" t="s">
        <v>160</v>
      </c>
      <c r="G46" s="121"/>
      <c r="H46" s="121">
        <v>95</v>
      </c>
      <c r="I46" s="121" t="s">
        <v>220</v>
      </c>
      <c r="J46" s="121">
        <v>105</v>
      </c>
      <c r="K46" s="187">
        <f t="shared" si="3"/>
        <v>200</v>
      </c>
      <c r="L46" s="14"/>
    </row>
    <row r="47" spans="1:12">
      <c r="A47" s="249" t="s">
        <v>278</v>
      </c>
      <c r="B47" s="218">
        <v>18</v>
      </c>
      <c r="C47" s="156" t="s">
        <v>114</v>
      </c>
      <c r="D47" s="218">
        <v>16106</v>
      </c>
      <c r="E47" s="218" t="s">
        <v>52</v>
      </c>
      <c r="F47" s="218" t="s">
        <v>141</v>
      </c>
      <c r="G47" s="218"/>
      <c r="H47" s="121">
        <v>86</v>
      </c>
      <c r="I47" s="121">
        <v>89</v>
      </c>
      <c r="J47" s="121">
        <v>21</v>
      </c>
      <c r="K47" s="232">
        <f t="shared" si="3"/>
        <v>196</v>
      </c>
      <c r="L47" s="14"/>
    </row>
    <row r="48" spans="1:12">
      <c r="A48" s="249" t="s">
        <v>278</v>
      </c>
      <c r="B48" s="218">
        <v>29</v>
      </c>
      <c r="C48" s="156" t="s">
        <v>199</v>
      </c>
      <c r="D48" s="218">
        <v>24587</v>
      </c>
      <c r="E48" s="218" t="s">
        <v>20</v>
      </c>
      <c r="F48" s="218" t="s">
        <v>200</v>
      </c>
      <c r="G48" s="121"/>
      <c r="H48" s="121">
        <v>104</v>
      </c>
      <c r="I48" s="121">
        <v>92</v>
      </c>
      <c r="J48" s="121" t="s">
        <v>220</v>
      </c>
      <c r="K48" s="187">
        <f t="shared" si="3"/>
        <v>196</v>
      </c>
      <c r="L48" s="14"/>
    </row>
    <row r="49" spans="1:12">
      <c r="A49" s="186">
        <v>42</v>
      </c>
      <c r="B49" s="218">
        <v>21</v>
      </c>
      <c r="C49" s="156" t="s">
        <v>134</v>
      </c>
      <c r="D49" s="125">
        <v>24584</v>
      </c>
      <c r="E49" s="218" t="s">
        <v>44</v>
      </c>
      <c r="F49" s="218" t="s">
        <v>135</v>
      </c>
      <c r="G49" s="121"/>
      <c r="H49" s="121">
        <v>102</v>
      </c>
      <c r="I49" s="121" t="s">
        <v>196</v>
      </c>
      <c r="J49" s="121">
        <v>83</v>
      </c>
      <c r="K49" s="187">
        <f t="shared" si="3"/>
        <v>185</v>
      </c>
      <c r="L49" s="103" t="s">
        <v>10</v>
      </c>
    </row>
    <row r="50" spans="1:12">
      <c r="A50" s="186">
        <v>43</v>
      </c>
      <c r="B50" s="218">
        <v>61</v>
      </c>
      <c r="C50" s="156" t="s">
        <v>250</v>
      </c>
      <c r="D50" s="218">
        <v>68466</v>
      </c>
      <c r="E50" s="218" t="s">
        <v>20</v>
      </c>
      <c r="F50" s="218" t="s">
        <v>251</v>
      </c>
      <c r="G50" s="218"/>
      <c r="H50" s="121">
        <v>60</v>
      </c>
      <c r="I50" s="121">
        <v>62</v>
      </c>
      <c r="J50" s="121">
        <v>55</v>
      </c>
      <c r="K50" s="187">
        <f t="shared" si="3"/>
        <v>177</v>
      </c>
    </row>
    <row r="51" spans="1:12">
      <c r="A51" s="186">
        <v>44</v>
      </c>
      <c r="B51" s="218">
        <v>58</v>
      </c>
      <c r="C51" s="156" t="s">
        <v>236</v>
      </c>
      <c r="D51" s="218">
        <v>24373</v>
      </c>
      <c r="E51" s="218" t="s">
        <v>20</v>
      </c>
      <c r="F51" s="218" t="s">
        <v>234</v>
      </c>
      <c r="G51" s="121"/>
      <c r="H51" s="121">
        <v>69</v>
      </c>
      <c r="I51" s="121">
        <v>100</v>
      </c>
      <c r="J51" s="121" t="s">
        <v>220</v>
      </c>
      <c r="K51" s="187">
        <f t="shared" si="3"/>
        <v>169</v>
      </c>
    </row>
    <row r="52" spans="1:12">
      <c r="A52" s="186">
        <v>45</v>
      </c>
      <c r="B52" s="218">
        <v>57</v>
      </c>
      <c r="C52" s="156" t="s">
        <v>232</v>
      </c>
      <c r="D52" s="218">
        <v>75168</v>
      </c>
      <c r="E52" s="218" t="s">
        <v>20</v>
      </c>
      <c r="F52" s="218" t="s">
        <v>233</v>
      </c>
      <c r="G52" s="121" t="s">
        <v>202</v>
      </c>
      <c r="H52" s="121">
        <v>95</v>
      </c>
      <c r="I52" s="121">
        <v>59</v>
      </c>
      <c r="J52" s="121" t="s">
        <v>220</v>
      </c>
      <c r="K52" s="187">
        <f t="shared" si="3"/>
        <v>154</v>
      </c>
    </row>
    <row r="53" spans="1:12">
      <c r="A53" s="186">
        <v>46</v>
      </c>
      <c r="B53" s="218">
        <v>26</v>
      </c>
      <c r="C53" s="156" t="s">
        <v>207</v>
      </c>
      <c r="D53" s="218">
        <v>79000</v>
      </c>
      <c r="E53" s="218" t="s">
        <v>20</v>
      </c>
      <c r="F53" s="218" t="s">
        <v>208</v>
      </c>
      <c r="G53" s="121" t="s">
        <v>202</v>
      </c>
      <c r="H53" s="121" t="s">
        <v>196</v>
      </c>
      <c r="I53" s="121">
        <v>73</v>
      </c>
      <c r="J53" s="121">
        <v>70</v>
      </c>
      <c r="K53" s="187">
        <f t="shared" si="3"/>
        <v>143</v>
      </c>
    </row>
    <row r="54" spans="1:12">
      <c r="A54" s="186">
        <v>47</v>
      </c>
      <c r="B54" s="218">
        <v>27</v>
      </c>
      <c r="C54" s="156" t="s">
        <v>109</v>
      </c>
      <c r="D54" s="218">
        <v>16105</v>
      </c>
      <c r="E54" s="218" t="s">
        <v>52</v>
      </c>
      <c r="F54" s="218" t="s">
        <v>140</v>
      </c>
      <c r="G54" s="121"/>
      <c r="H54" s="121">
        <v>65</v>
      </c>
      <c r="I54" s="121">
        <v>61</v>
      </c>
      <c r="J54" s="121">
        <v>0</v>
      </c>
      <c r="K54" s="232">
        <f t="shared" si="3"/>
        <v>126</v>
      </c>
    </row>
    <row r="55" spans="1:12">
      <c r="A55" s="186">
        <v>48</v>
      </c>
      <c r="B55" s="218">
        <v>6</v>
      </c>
      <c r="C55" s="156" t="s">
        <v>181</v>
      </c>
      <c r="D55" s="218">
        <v>24536</v>
      </c>
      <c r="E55" s="218" t="s">
        <v>44</v>
      </c>
      <c r="F55" s="218" t="s">
        <v>182</v>
      </c>
      <c r="G55" s="121"/>
      <c r="H55" s="121" t="s">
        <v>220</v>
      </c>
      <c r="I55" s="121" t="s">
        <v>220</v>
      </c>
      <c r="J55" s="121" t="s">
        <v>220</v>
      </c>
      <c r="K55" s="187">
        <f t="shared" si="3"/>
        <v>0</v>
      </c>
    </row>
    <row r="56" spans="1:12">
      <c r="A56" s="186">
        <v>49</v>
      </c>
      <c r="B56" s="218">
        <v>8</v>
      </c>
      <c r="C56" s="156" t="s">
        <v>142</v>
      </c>
      <c r="D56" s="218">
        <v>15934</v>
      </c>
      <c r="E56" s="218" t="s">
        <v>52</v>
      </c>
      <c r="F56" s="218" t="s">
        <v>143</v>
      </c>
      <c r="G56" s="121"/>
      <c r="H56" s="121" t="s">
        <v>220</v>
      </c>
      <c r="I56" s="121" t="s">
        <v>220</v>
      </c>
      <c r="J56" s="121" t="s">
        <v>220</v>
      </c>
      <c r="K56" s="187">
        <f t="shared" si="3"/>
        <v>0</v>
      </c>
    </row>
    <row r="57" spans="1:12">
      <c r="A57" s="186">
        <v>50</v>
      </c>
      <c r="B57" s="218">
        <v>36</v>
      </c>
      <c r="C57" s="156" t="s">
        <v>105</v>
      </c>
      <c r="D57" s="218">
        <v>24603</v>
      </c>
      <c r="E57" s="218" t="s">
        <v>44</v>
      </c>
      <c r="F57" s="218" t="s">
        <v>184</v>
      </c>
      <c r="G57" s="218"/>
      <c r="H57" s="121" t="s">
        <v>220</v>
      </c>
      <c r="I57" s="121" t="s">
        <v>220</v>
      </c>
      <c r="J57" s="121" t="s">
        <v>220</v>
      </c>
      <c r="K57" s="187">
        <f t="shared" si="3"/>
        <v>0</v>
      </c>
    </row>
    <row r="58" spans="1:12">
      <c r="A58" s="104"/>
      <c r="B58" s="75"/>
      <c r="C58" s="3"/>
      <c r="D58" s="75"/>
      <c r="E58" s="75"/>
      <c r="F58" s="75"/>
      <c r="G58" s="75"/>
      <c r="H58" s="75"/>
      <c r="I58" s="75"/>
      <c r="J58" s="75"/>
      <c r="K58" s="105"/>
    </row>
    <row r="59" spans="1:12">
      <c r="C59"/>
      <c r="E59" s="112"/>
      <c r="F59" s="112"/>
      <c r="G59" s="112"/>
      <c r="H59" s="112"/>
      <c r="I59" s="12"/>
    </row>
    <row r="60" spans="1:12">
      <c r="A60" s="30" t="s">
        <v>35</v>
      </c>
      <c r="B60" s="31"/>
      <c r="C60" s="31"/>
      <c r="E60" s="112" t="s">
        <v>41</v>
      </c>
      <c r="F60" s="29"/>
      <c r="G60" s="29"/>
      <c r="H60" s="8"/>
      <c r="I60" s="112"/>
      <c r="J60" s="12"/>
      <c r="K60" s="12"/>
    </row>
    <row r="61" spans="1:12">
      <c r="A61" s="7" t="s">
        <v>65</v>
      </c>
      <c r="B61" s="8"/>
      <c r="C61" s="8"/>
      <c r="E61" s="8" t="s">
        <v>118</v>
      </c>
      <c r="F61" s="29"/>
      <c r="G61" s="29"/>
      <c r="I61" s="8"/>
      <c r="J61" s="12"/>
      <c r="K61" s="12"/>
    </row>
    <row r="62" spans="1:12">
      <c r="A62" s="7" t="s">
        <v>66</v>
      </c>
      <c r="B62" s="8"/>
      <c r="C62" s="7"/>
      <c r="E62" s="112"/>
      <c r="F62" s="28"/>
      <c r="G62" s="28"/>
      <c r="H62" s="112"/>
      <c r="I62" s="112"/>
      <c r="J62" s="112"/>
      <c r="K62" s="12"/>
    </row>
    <row r="63" spans="1:12">
      <c r="A63" s="7" t="s">
        <v>67</v>
      </c>
      <c r="B63" s="8"/>
      <c r="C63" s="7"/>
      <c r="E63" s="8" t="s">
        <v>42</v>
      </c>
      <c r="F63" s="28"/>
      <c r="G63" s="28"/>
      <c r="H63" s="8"/>
      <c r="I63" s="8"/>
      <c r="J63" s="8"/>
      <c r="K63" s="12"/>
    </row>
    <row r="64" spans="1:12">
      <c r="A64" s="7"/>
      <c r="B64" s="8"/>
      <c r="C64" s="7"/>
      <c r="D64" s="28"/>
      <c r="E64" s="12"/>
      <c r="F64" s="8"/>
      <c r="G64" s="8"/>
      <c r="H64" s="8"/>
      <c r="I64" s="8"/>
    </row>
  </sheetData>
  <sortState ref="B8:K58">
    <sortCondition descending="1" ref="K8:K58"/>
  </sortState>
  <phoneticPr fontId="1" type="noConversion"/>
  <conditionalFormatting sqref="B58:E58 G48 G49:I49 G45:G46 G51:G56">
    <cfRule type="cellIs" dxfId="121" priority="93" stopIfTrue="1" operator="equal">
      <formula>TRUE</formula>
    </cfRule>
  </conditionalFormatting>
  <conditionalFormatting sqref="F58:G58">
    <cfRule type="cellIs" dxfId="120" priority="33" stopIfTrue="1" operator="equal">
      <formula>TRUE</formula>
    </cfRule>
  </conditionalFormatting>
  <conditionalFormatting sqref="C13:C16 E13:G16 C8:C11 E8:G11 C21 E21:G21 C26:C27 B8:B19 C12:G12 C17:G19 C22:G25 C33:C44 D41 E26:G27 B21:B44 C28:G32 E33:G44">
    <cfRule type="cellIs" dxfId="119" priority="24" stopIfTrue="1" operator="equal">
      <formula>TRUE</formula>
    </cfRule>
  </conditionalFormatting>
  <conditionalFormatting sqref="E45:F45 B45:C45">
    <cfRule type="cellIs" dxfId="118" priority="23" stopIfTrue="1" operator="equal">
      <formula>TRUE</formula>
    </cfRule>
  </conditionalFormatting>
  <conditionalFormatting sqref="B46">
    <cfRule type="cellIs" dxfId="117" priority="22" stopIfTrue="1" operator="equal">
      <formula>TRUE</formula>
    </cfRule>
  </conditionalFormatting>
  <conditionalFormatting sqref="C46:F46">
    <cfRule type="cellIs" dxfId="116" priority="21" stopIfTrue="1" operator="equal">
      <formula>TRUE</formula>
    </cfRule>
  </conditionalFormatting>
  <conditionalFormatting sqref="B47">
    <cfRule type="cellIs" dxfId="115" priority="20" stopIfTrue="1" operator="equal">
      <formula>TRUE</formula>
    </cfRule>
  </conditionalFormatting>
  <conditionalFormatting sqref="C47:G47">
    <cfRule type="cellIs" dxfId="114" priority="19" stopIfTrue="1" operator="equal">
      <formula>TRUE</formula>
    </cfRule>
  </conditionalFormatting>
  <conditionalFormatting sqref="B48">
    <cfRule type="cellIs" dxfId="113" priority="18" stopIfTrue="1" operator="equal">
      <formula>TRUE</formula>
    </cfRule>
  </conditionalFormatting>
  <conditionalFormatting sqref="E48:F48 C48">
    <cfRule type="cellIs" dxfId="112" priority="17" stopIfTrue="1" operator="equal">
      <formula>TRUE</formula>
    </cfRule>
  </conditionalFormatting>
  <conditionalFormatting sqref="E49:F49 B49:C49">
    <cfRule type="cellIs" dxfId="111" priority="16" stopIfTrue="1" operator="equal">
      <formula>TRUE</formula>
    </cfRule>
  </conditionalFormatting>
  <conditionalFormatting sqref="B50">
    <cfRule type="cellIs" dxfId="110" priority="15" stopIfTrue="1" operator="equal">
      <formula>TRUE</formula>
    </cfRule>
  </conditionalFormatting>
  <conditionalFormatting sqref="C50:G50">
    <cfRule type="cellIs" dxfId="109" priority="14" stopIfTrue="1" operator="equal">
      <formula>TRUE</formula>
    </cfRule>
  </conditionalFormatting>
  <conditionalFormatting sqref="B51:F51">
    <cfRule type="cellIs" dxfId="108" priority="13" stopIfTrue="1" operator="equal">
      <formula>TRUE</formula>
    </cfRule>
  </conditionalFormatting>
  <conditionalFormatting sqref="B52:F52">
    <cfRule type="cellIs" dxfId="107" priority="12" stopIfTrue="1" operator="equal">
      <formula>TRUE</formula>
    </cfRule>
  </conditionalFormatting>
  <conditionalFormatting sqref="B53:F53">
    <cfRule type="cellIs" dxfId="106" priority="11" stopIfTrue="1" operator="equal">
      <formula>TRUE</formula>
    </cfRule>
  </conditionalFormatting>
  <conditionalFormatting sqref="B54:C54 E54:F54">
    <cfRule type="cellIs" dxfId="105" priority="10" stopIfTrue="1" operator="equal">
      <formula>TRUE</formula>
    </cfRule>
  </conditionalFormatting>
  <conditionalFormatting sqref="E55:F55 B55:C55">
    <cfRule type="cellIs" dxfId="104" priority="9" stopIfTrue="1" operator="equal">
      <formula>TRUE</formula>
    </cfRule>
  </conditionalFormatting>
  <conditionalFormatting sqref="B56 D56:F56">
    <cfRule type="cellIs" dxfId="103" priority="2" stopIfTrue="1" operator="equal">
      <formula>TRUE</formula>
    </cfRule>
  </conditionalFormatting>
  <conditionalFormatting sqref="B57:G57">
    <cfRule type="cellIs" dxfId="102" priority="1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portrait" r:id="rId2"/>
  <headerFooter alignWithMargins="0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PageLayoutView="125" workbookViewId="0">
      <pane ySplit="9" topLeftCell="A10" activePane="bottomLeft" state="frozen"/>
      <selection pane="bottomLeft" activeCell="C7" sqref="C7"/>
    </sheetView>
  </sheetViews>
  <sheetFormatPr defaultColWidth="9" defaultRowHeight="12.75"/>
  <cols>
    <col min="1" max="1" width="6.42578125" customWidth="1"/>
    <col min="2" max="2" width="5.5703125" style="4" customWidth="1"/>
    <col min="3" max="3" width="23.42578125" bestFit="1" customWidth="1"/>
    <col min="4" max="4" width="8.5703125" bestFit="1" customWidth="1"/>
    <col min="5" max="5" width="7" style="4" customWidth="1"/>
    <col min="6" max="6" width="11" style="4" customWidth="1"/>
    <col min="7" max="7" width="6.85546875" style="4" customWidth="1"/>
    <col min="8" max="8" width="18.85546875" style="180" customWidth="1"/>
    <col min="9" max="11" width="8.42578125" style="4" customWidth="1"/>
    <col min="12" max="12" width="7" style="4" customWidth="1"/>
  </cols>
  <sheetData>
    <row r="1" spans="1:14" ht="17.25">
      <c r="A1" s="166" t="s">
        <v>123</v>
      </c>
      <c r="B1"/>
      <c r="D1" s="4"/>
      <c r="N1" s="9"/>
    </row>
    <row r="2" spans="1:14">
      <c r="A2" s="167" t="s">
        <v>3</v>
      </c>
      <c r="B2"/>
      <c r="D2" s="4"/>
      <c r="N2" s="9"/>
    </row>
    <row r="3" spans="1:14">
      <c r="A3" s="167" t="s">
        <v>4</v>
      </c>
      <c r="B3"/>
      <c r="D3" s="4"/>
      <c r="N3" s="9"/>
    </row>
    <row r="4" spans="1:14">
      <c r="A4" s="167" t="s">
        <v>282</v>
      </c>
      <c r="B4"/>
      <c r="D4" s="4"/>
      <c r="N4" s="9"/>
    </row>
    <row r="5" spans="1:14">
      <c r="A5" s="168" t="s">
        <v>19</v>
      </c>
      <c r="B5"/>
      <c r="D5" s="4"/>
      <c r="N5" s="9"/>
    </row>
    <row r="6" spans="1:14">
      <c r="A6" s="64"/>
      <c r="N6" s="9"/>
    </row>
    <row r="7" spans="1:14" ht="25.5">
      <c r="D7" s="4"/>
      <c r="F7" s="17" t="s">
        <v>51</v>
      </c>
      <c r="G7" s="17"/>
    </row>
    <row r="8" spans="1:14" ht="13.5" thickBot="1">
      <c r="C8" s="10"/>
      <c r="D8" s="4"/>
    </row>
    <row r="9" spans="1:14" s="4" customFormat="1">
      <c r="A9" s="111" t="s">
        <v>5</v>
      </c>
      <c r="B9" s="162" t="s">
        <v>6</v>
      </c>
      <c r="C9" s="163" t="s">
        <v>46</v>
      </c>
      <c r="D9" s="163" t="s">
        <v>63</v>
      </c>
      <c r="E9" s="163" t="s">
        <v>72</v>
      </c>
      <c r="F9" s="111" t="s">
        <v>48</v>
      </c>
      <c r="G9" s="164" t="s">
        <v>81</v>
      </c>
      <c r="H9" s="181" t="s">
        <v>12</v>
      </c>
      <c r="I9" s="111" t="s">
        <v>74</v>
      </c>
      <c r="J9" s="111" t="s">
        <v>13</v>
      </c>
      <c r="K9" s="111" t="s">
        <v>24</v>
      </c>
      <c r="L9" s="111" t="s">
        <v>14</v>
      </c>
    </row>
    <row r="10" spans="1:14" ht="14.25" customHeight="1">
      <c r="A10" s="178">
        <v>1</v>
      </c>
      <c r="B10" s="218">
        <v>34</v>
      </c>
      <c r="C10" s="156" t="s">
        <v>147</v>
      </c>
      <c r="D10" s="218">
        <v>79007</v>
      </c>
      <c r="E10" s="218" t="s">
        <v>80</v>
      </c>
      <c r="F10" s="218" t="s">
        <v>145</v>
      </c>
      <c r="G10" s="121"/>
      <c r="H10" s="120" t="s">
        <v>240</v>
      </c>
      <c r="I10" s="121">
        <v>507</v>
      </c>
      <c r="J10" s="121" t="s">
        <v>196</v>
      </c>
      <c r="K10" s="121">
        <v>210</v>
      </c>
      <c r="L10" s="216">
        <f t="shared" ref="L10:L16" si="0">SUM(I10:K10)</f>
        <v>717</v>
      </c>
    </row>
    <row r="11" spans="1:14" ht="14.25" customHeight="1">
      <c r="A11" s="178">
        <v>2</v>
      </c>
      <c r="B11" s="218">
        <v>18</v>
      </c>
      <c r="C11" s="156" t="s">
        <v>114</v>
      </c>
      <c r="D11" s="218">
        <v>16106</v>
      </c>
      <c r="E11" s="218" t="s">
        <v>52</v>
      </c>
      <c r="F11" s="218" t="s">
        <v>141</v>
      </c>
      <c r="G11" s="121"/>
      <c r="H11" s="120" t="s">
        <v>238</v>
      </c>
      <c r="I11" s="121">
        <v>527</v>
      </c>
      <c r="J11" s="121">
        <v>185</v>
      </c>
      <c r="K11" s="121"/>
      <c r="L11" s="216">
        <f t="shared" si="0"/>
        <v>712</v>
      </c>
    </row>
    <row r="12" spans="1:14" ht="14.25" customHeight="1">
      <c r="A12" s="178">
        <v>3</v>
      </c>
      <c r="B12" s="218">
        <v>38</v>
      </c>
      <c r="C12" s="156" t="s">
        <v>136</v>
      </c>
      <c r="D12" s="238">
        <v>24592</v>
      </c>
      <c r="E12" s="238" t="s">
        <v>44</v>
      </c>
      <c r="F12" s="238" t="s">
        <v>137</v>
      </c>
      <c r="G12" s="121"/>
      <c r="H12" s="120" t="s">
        <v>239</v>
      </c>
      <c r="I12" s="121">
        <v>518</v>
      </c>
      <c r="J12" s="121" t="s">
        <v>196</v>
      </c>
      <c r="K12" s="121">
        <v>120</v>
      </c>
      <c r="L12" s="216">
        <f t="shared" si="0"/>
        <v>638</v>
      </c>
    </row>
    <row r="13" spans="1:14" ht="14.25" customHeight="1">
      <c r="A13" s="110">
        <v>4</v>
      </c>
      <c r="B13" s="218">
        <v>40</v>
      </c>
      <c r="C13" s="156" t="s">
        <v>148</v>
      </c>
      <c r="D13" s="218">
        <v>124061</v>
      </c>
      <c r="E13" s="218" t="s">
        <v>33</v>
      </c>
      <c r="F13" s="218" t="s">
        <v>149</v>
      </c>
      <c r="G13" s="121"/>
      <c r="H13" s="120" t="s">
        <v>242</v>
      </c>
      <c r="I13" s="158">
        <v>481</v>
      </c>
      <c r="J13" s="121">
        <v>151</v>
      </c>
      <c r="K13" s="121"/>
      <c r="L13" s="121">
        <f t="shared" si="0"/>
        <v>632</v>
      </c>
    </row>
    <row r="14" spans="1:14" ht="14.25" customHeight="1">
      <c r="A14" s="110">
        <v>5</v>
      </c>
      <c r="B14" s="218">
        <v>2</v>
      </c>
      <c r="C14" s="156" t="s">
        <v>138</v>
      </c>
      <c r="D14" s="218">
        <v>31097</v>
      </c>
      <c r="E14" s="218" t="s">
        <v>33</v>
      </c>
      <c r="F14" s="218" t="s">
        <v>139</v>
      </c>
      <c r="G14" s="121"/>
      <c r="H14" s="120" t="s">
        <v>244</v>
      </c>
      <c r="I14" s="238">
        <v>452</v>
      </c>
      <c r="J14" s="121" t="s">
        <v>196</v>
      </c>
      <c r="K14" s="121">
        <v>120</v>
      </c>
      <c r="L14" s="212">
        <f t="shared" si="0"/>
        <v>572</v>
      </c>
    </row>
    <row r="15" spans="1:14" ht="14.25" customHeight="1">
      <c r="A15" s="221">
        <v>6</v>
      </c>
      <c r="B15" s="218">
        <v>5</v>
      </c>
      <c r="C15" s="156" t="s">
        <v>112</v>
      </c>
      <c r="D15" s="218">
        <v>24604</v>
      </c>
      <c r="E15" s="218" t="s">
        <v>44</v>
      </c>
      <c r="F15" s="218" t="s">
        <v>186</v>
      </c>
      <c r="G15" s="121"/>
      <c r="H15" s="120" t="s">
        <v>245</v>
      </c>
      <c r="I15" s="121">
        <v>442</v>
      </c>
      <c r="J15" s="121">
        <v>90</v>
      </c>
      <c r="K15" s="121"/>
      <c r="L15" s="238">
        <f t="shared" si="0"/>
        <v>532</v>
      </c>
    </row>
    <row r="16" spans="1:14" ht="14.25" customHeight="1">
      <c r="A16" s="221">
        <v>7</v>
      </c>
      <c r="B16" s="218">
        <v>15</v>
      </c>
      <c r="C16" s="156" t="s">
        <v>103</v>
      </c>
      <c r="D16" s="218">
        <v>54112</v>
      </c>
      <c r="E16" s="218" t="s">
        <v>11</v>
      </c>
      <c r="F16" s="218" t="s">
        <v>166</v>
      </c>
      <c r="G16" s="121"/>
      <c r="H16" s="120" t="s">
        <v>249</v>
      </c>
      <c r="I16" s="121">
        <v>360</v>
      </c>
      <c r="J16" s="121">
        <v>80</v>
      </c>
      <c r="K16" s="121"/>
      <c r="L16" s="238">
        <f t="shared" si="0"/>
        <v>440</v>
      </c>
    </row>
    <row r="17" spans="1:12" ht="14.25" customHeight="1">
      <c r="A17" s="221">
        <v>8</v>
      </c>
      <c r="B17" s="218">
        <v>21</v>
      </c>
      <c r="C17" s="156" t="s">
        <v>134</v>
      </c>
      <c r="D17" s="218">
        <v>24584</v>
      </c>
      <c r="E17" s="218" t="s">
        <v>44</v>
      </c>
      <c r="F17" s="218" t="s">
        <v>135</v>
      </c>
      <c r="G17" s="121"/>
      <c r="H17" s="120" t="s">
        <v>241</v>
      </c>
      <c r="I17" s="121">
        <v>498</v>
      </c>
      <c r="J17" s="121" t="s">
        <v>196</v>
      </c>
      <c r="K17" s="121"/>
      <c r="L17" s="238">
        <v>0</v>
      </c>
    </row>
    <row r="18" spans="1:12" ht="14.25" customHeight="1">
      <c r="A18" s="221">
        <v>9</v>
      </c>
      <c r="B18" s="218">
        <v>27</v>
      </c>
      <c r="C18" s="156" t="s">
        <v>109</v>
      </c>
      <c r="D18" s="238">
        <v>16105</v>
      </c>
      <c r="E18" s="238" t="s">
        <v>52</v>
      </c>
      <c r="F18" s="238" t="s">
        <v>140</v>
      </c>
      <c r="G18" s="121"/>
      <c r="H18" s="120" t="s">
        <v>243</v>
      </c>
      <c r="I18" s="121">
        <v>466</v>
      </c>
      <c r="J18" s="121" t="s">
        <v>196</v>
      </c>
      <c r="K18" s="121"/>
      <c r="L18" s="212">
        <v>0</v>
      </c>
    </row>
    <row r="19" spans="1:12" ht="14.25" customHeight="1">
      <c r="A19" s="221">
        <v>10</v>
      </c>
      <c r="B19" s="218">
        <v>9</v>
      </c>
      <c r="C19" s="109" t="s">
        <v>108</v>
      </c>
      <c r="D19" s="211">
        <v>16180</v>
      </c>
      <c r="E19" s="237" t="s">
        <v>52</v>
      </c>
      <c r="F19" s="237" t="s">
        <v>144</v>
      </c>
      <c r="G19" s="121"/>
      <c r="H19" s="120" t="s">
        <v>246</v>
      </c>
      <c r="I19" s="121">
        <v>430</v>
      </c>
      <c r="J19" s="121" t="s">
        <v>196</v>
      </c>
      <c r="K19" s="121"/>
      <c r="L19" s="238">
        <v>0</v>
      </c>
    </row>
    <row r="20" spans="1:12" ht="14.25" customHeight="1">
      <c r="A20" s="221">
        <v>11</v>
      </c>
      <c r="B20" s="218">
        <v>14</v>
      </c>
      <c r="C20" s="156" t="s">
        <v>116</v>
      </c>
      <c r="D20" s="218">
        <v>54113</v>
      </c>
      <c r="E20" s="218" t="s">
        <v>11</v>
      </c>
      <c r="F20" s="218" t="s">
        <v>165</v>
      </c>
      <c r="G20" s="121"/>
      <c r="H20" s="120" t="s">
        <v>247</v>
      </c>
      <c r="I20" s="121">
        <v>428</v>
      </c>
      <c r="J20" s="121" t="s">
        <v>196</v>
      </c>
      <c r="K20" s="121"/>
      <c r="L20" s="238">
        <v>0</v>
      </c>
    </row>
    <row r="21" spans="1:12" ht="14.25" customHeight="1">
      <c r="A21" s="221">
        <v>12</v>
      </c>
      <c r="B21" s="218">
        <v>16</v>
      </c>
      <c r="C21" s="156" t="s">
        <v>100</v>
      </c>
      <c r="D21" s="218">
        <v>54116</v>
      </c>
      <c r="E21" s="218" t="s">
        <v>11</v>
      </c>
      <c r="F21" s="218" t="s">
        <v>179</v>
      </c>
      <c r="G21" s="121"/>
      <c r="H21" s="120" t="s">
        <v>248</v>
      </c>
      <c r="I21" s="238">
        <v>417</v>
      </c>
      <c r="J21" s="121" t="s">
        <v>196</v>
      </c>
      <c r="K21" s="121"/>
      <c r="L21" s="121">
        <v>0</v>
      </c>
    </row>
    <row r="22" spans="1:12">
      <c r="A22" s="63"/>
    </row>
    <row r="23" spans="1:12">
      <c r="A23" s="30" t="s">
        <v>35</v>
      </c>
      <c r="B23" s="31"/>
      <c r="C23" s="31"/>
      <c r="E23" s="8" t="s">
        <v>45</v>
      </c>
      <c r="F23" s="29"/>
      <c r="G23" s="29"/>
      <c r="H23" s="176"/>
      <c r="I23" s="112" t="s">
        <v>41</v>
      </c>
      <c r="J23" s="12"/>
      <c r="K23" s="12"/>
      <c r="L23" s="12"/>
    </row>
    <row r="24" spans="1:12">
      <c r="A24" s="7" t="s">
        <v>65</v>
      </c>
      <c r="B24" s="8"/>
      <c r="C24" s="8"/>
      <c r="E24" s="8" t="s">
        <v>64</v>
      </c>
      <c r="F24" s="29"/>
      <c r="G24" s="29"/>
      <c r="I24" s="8" t="s">
        <v>118</v>
      </c>
      <c r="J24" s="12"/>
      <c r="K24" s="12"/>
      <c r="L24" s="12"/>
    </row>
    <row r="25" spans="1:12">
      <c r="A25" s="7" t="s">
        <v>66</v>
      </c>
      <c r="B25" s="8"/>
      <c r="C25" s="7"/>
      <c r="E25" s="8" t="s">
        <v>68</v>
      </c>
      <c r="F25" s="28"/>
      <c r="G25" s="28"/>
      <c r="H25" s="182"/>
      <c r="I25" s="112"/>
      <c r="J25" s="112"/>
      <c r="K25" s="12"/>
      <c r="L25" s="112"/>
    </row>
    <row r="26" spans="1:12">
      <c r="A26" s="7" t="s">
        <v>67</v>
      </c>
      <c r="B26" s="8"/>
      <c r="C26" s="7"/>
      <c r="E26" s="8" t="s">
        <v>69</v>
      </c>
      <c r="F26" s="28"/>
      <c r="G26" s="28"/>
      <c r="H26" s="176"/>
      <c r="I26" s="8" t="s">
        <v>42</v>
      </c>
      <c r="J26" s="8"/>
      <c r="K26" s="12"/>
      <c r="L26" s="8"/>
    </row>
    <row r="27" spans="1:12">
      <c r="A27" s="8"/>
      <c r="J27" s="112"/>
      <c r="K27" s="112"/>
      <c r="L27" s="112"/>
    </row>
    <row r="28" spans="1:12">
      <c r="A28" s="30"/>
      <c r="B28" s="31"/>
      <c r="C28" s="31"/>
      <c r="E28" s="8"/>
      <c r="F28" s="29"/>
      <c r="G28" s="29"/>
      <c r="H28" s="176"/>
      <c r="I28" s="112"/>
      <c r="J28" s="12"/>
      <c r="K28" s="12"/>
    </row>
    <row r="29" spans="1:12">
      <c r="A29" s="7"/>
      <c r="B29" s="8"/>
      <c r="C29" s="8"/>
      <c r="E29" s="8"/>
      <c r="F29" s="29"/>
      <c r="G29" s="29"/>
      <c r="I29" s="8"/>
      <c r="J29" s="12"/>
      <c r="K29" s="12"/>
    </row>
    <row r="30" spans="1:12">
      <c r="A30" s="7"/>
      <c r="B30" s="8"/>
      <c r="C30" s="7"/>
      <c r="E30" s="8"/>
      <c r="F30" s="28"/>
      <c r="G30" s="28"/>
      <c r="H30" s="182"/>
      <c r="I30" s="112"/>
      <c r="J30" s="112"/>
      <c r="K30" s="12"/>
    </row>
    <row r="31" spans="1:12">
      <c r="A31" s="7"/>
      <c r="B31" s="8"/>
      <c r="C31" s="7"/>
      <c r="E31" s="8"/>
      <c r="F31" s="28"/>
      <c r="G31" s="28"/>
      <c r="H31" s="176"/>
      <c r="I31" s="8"/>
      <c r="J31" s="8"/>
      <c r="K31" s="12"/>
    </row>
  </sheetData>
  <sortState ref="B10:L21">
    <sortCondition descending="1" ref="L10:L21"/>
  </sortState>
  <phoneticPr fontId="1" type="noConversion"/>
  <conditionalFormatting sqref="B18:F19 G10:G21 B10:B17">
    <cfRule type="cellIs" dxfId="101" priority="17" stopIfTrue="1" operator="equal">
      <formula>TRUE</formula>
    </cfRule>
  </conditionalFormatting>
  <conditionalFormatting sqref="C10:C17 E10:F17 E21:F21 B21:C21">
    <cfRule type="cellIs" dxfId="100" priority="1" stopIfTrue="1" operator="equal">
      <formula>TRUE</formula>
    </cfRule>
  </conditionalFormatting>
  <hyperlinks>
    <hyperlink ref="A5" r:id="rId1" display="../../../AppData/Local/36 Pokal/www.komarov.vesolje.net"/>
  </hyperlinks>
  <pageMargins left="0.68" right="0.75" top="0.98425196850393704" bottom="0.98425196850393704" header="0.23" footer="0"/>
  <pageSetup paperSize="9" orientation="landscape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zoomScalePageLayoutView="125" workbookViewId="0">
      <pane ySplit="9" topLeftCell="A10" activePane="bottomLeft" state="frozen"/>
      <selection pane="bottomLeft" activeCell="A4" sqref="A4"/>
    </sheetView>
  </sheetViews>
  <sheetFormatPr defaultColWidth="9" defaultRowHeight="12.75"/>
  <cols>
    <col min="1" max="1" width="8.140625" customWidth="1"/>
    <col min="2" max="2" width="6.42578125" style="4" customWidth="1"/>
    <col min="3" max="3" width="23.5703125" customWidth="1"/>
    <col min="4" max="4" width="8.42578125" style="4" customWidth="1"/>
    <col min="5" max="5" width="10.140625" style="4" customWidth="1"/>
    <col min="6" max="6" width="12" style="4" customWidth="1"/>
    <col min="7" max="7" width="6" style="4" customWidth="1"/>
    <col min="8" max="8" width="12.140625" customWidth="1"/>
    <col min="9" max="9" width="7.5703125" bestFit="1" customWidth="1"/>
    <col min="10" max="10" width="7.140625" bestFit="1" customWidth="1"/>
    <col min="11" max="11" width="8.85546875" bestFit="1" customWidth="1"/>
    <col min="12" max="13" width="9.140625" bestFit="1" customWidth="1"/>
    <col min="14" max="14" width="8.42578125" bestFit="1" customWidth="1"/>
    <col min="16" max="16" width="10.42578125" customWidth="1"/>
  </cols>
  <sheetData>
    <row r="1" spans="1:23" ht="17.25">
      <c r="A1" s="166" t="s">
        <v>123</v>
      </c>
      <c r="B1"/>
      <c r="K1" s="1"/>
      <c r="R1" s="9"/>
    </row>
    <row r="2" spans="1:23">
      <c r="A2" s="167" t="s">
        <v>3</v>
      </c>
      <c r="B2"/>
      <c r="K2" s="1"/>
      <c r="R2" s="9"/>
    </row>
    <row r="3" spans="1:23">
      <c r="A3" s="167" t="s">
        <v>4</v>
      </c>
      <c r="B3"/>
      <c r="K3" s="1"/>
      <c r="R3" s="9"/>
    </row>
    <row r="4" spans="1:23">
      <c r="A4" s="167" t="s">
        <v>282</v>
      </c>
      <c r="B4"/>
      <c r="K4" s="1"/>
      <c r="R4" s="9"/>
    </row>
    <row r="5" spans="1:23">
      <c r="A5" s="168" t="s">
        <v>19</v>
      </c>
      <c r="B5"/>
      <c r="R5" s="9"/>
    </row>
    <row r="6" spans="1:23" ht="15">
      <c r="K6" s="33"/>
      <c r="L6" s="34"/>
      <c r="M6" s="34"/>
      <c r="N6" s="34" t="s">
        <v>27</v>
      </c>
      <c r="O6" s="35"/>
      <c r="P6" s="36"/>
      <c r="Q6" s="37"/>
    </row>
    <row r="7" spans="1:23" ht="15">
      <c r="A7" s="38" t="s">
        <v>40</v>
      </c>
      <c r="B7" s="135"/>
      <c r="C7" s="38"/>
      <c r="D7" s="135"/>
      <c r="E7" s="135"/>
      <c r="F7" s="135"/>
      <c r="G7" s="135"/>
      <c r="H7" s="39"/>
      <c r="I7" s="39"/>
      <c r="L7" s="34"/>
      <c r="M7" s="34"/>
      <c r="N7" s="34"/>
      <c r="O7" s="35"/>
      <c r="P7" s="36"/>
      <c r="Q7" s="37"/>
    </row>
    <row r="8" spans="1:23" ht="15.75" thickBot="1">
      <c r="A8" s="41"/>
      <c r="B8" s="34"/>
      <c r="C8" s="41"/>
      <c r="L8" s="40"/>
      <c r="M8" s="41"/>
      <c r="N8" s="42"/>
      <c r="O8" s="42"/>
      <c r="P8" s="43"/>
      <c r="Q8" s="41"/>
    </row>
    <row r="9" spans="1:23" ht="15" customHeight="1">
      <c r="A9" s="145" t="s">
        <v>28</v>
      </c>
      <c r="B9" s="134" t="s">
        <v>6</v>
      </c>
      <c r="C9" s="146" t="s">
        <v>46</v>
      </c>
      <c r="D9" s="145" t="s">
        <v>60</v>
      </c>
      <c r="E9" s="145" t="s">
        <v>23</v>
      </c>
      <c r="F9" s="147" t="s">
        <v>48</v>
      </c>
      <c r="G9" s="148" t="s">
        <v>81</v>
      </c>
      <c r="H9" s="149" t="s">
        <v>29</v>
      </c>
      <c r="I9" s="150" t="s">
        <v>30</v>
      </c>
      <c r="J9" s="150" t="s">
        <v>31</v>
      </c>
      <c r="K9" s="151" t="s">
        <v>122</v>
      </c>
      <c r="L9" s="152" t="s">
        <v>98</v>
      </c>
      <c r="M9" s="145" t="s">
        <v>32</v>
      </c>
    </row>
    <row r="10" spans="1:23" ht="15.75" customHeight="1">
      <c r="A10" s="153">
        <v>1</v>
      </c>
      <c r="B10" s="222">
        <v>44</v>
      </c>
      <c r="C10" s="156" t="s">
        <v>161</v>
      </c>
      <c r="D10" s="222">
        <v>93566</v>
      </c>
      <c r="E10" s="222" t="s">
        <v>25</v>
      </c>
      <c r="F10" s="222" t="s">
        <v>162</v>
      </c>
      <c r="G10" s="119"/>
      <c r="H10" s="154">
        <v>1000</v>
      </c>
      <c r="I10" s="154">
        <v>1000</v>
      </c>
      <c r="J10" s="154">
        <v>991</v>
      </c>
      <c r="K10" s="154">
        <v>991.2</v>
      </c>
      <c r="L10" s="154">
        <v>1000</v>
      </c>
      <c r="M10" s="243">
        <f t="shared" ref="M10:M19" si="0">SUM(H10:L10)</f>
        <v>4982.2</v>
      </c>
    </row>
    <row r="11" spans="1:23">
      <c r="A11" s="153">
        <v>2</v>
      </c>
      <c r="B11" s="222">
        <v>45</v>
      </c>
      <c r="C11" s="156" t="s">
        <v>159</v>
      </c>
      <c r="D11" s="222">
        <v>237241</v>
      </c>
      <c r="E11" s="222" t="s">
        <v>25</v>
      </c>
      <c r="F11" s="222" t="s">
        <v>160</v>
      </c>
      <c r="G11" s="119"/>
      <c r="H11" s="154">
        <v>988</v>
      </c>
      <c r="I11" s="154">
        <v>988.9</v>
      </c>
      <c r="J11" s="154">
        <v>988.8</v>
      </c>
      <c r="K11" s="154">
        <v>1000</v>
      </c>
      <c r="L11" s="154">
        <v>984.6</v>
      </c>
      <c r="M11" s="243">
        <f t="shared" si="0"/>
        <v>4950.3</v>
      </c>
    </row>
    <row r="12" spans="1:23">
      <c r="A12" s="153">
        <v>3</v>
      </c>
      <c r="B12" s="222">
        <v>15</v>
      </c>
      <c r="C12" s="156" t="s">
        <v>103</v>
      </c>
      <c r="D12" s="222">
        <v>54112</v>
      </c>
      <c r="E12" s="222" t="s">
        <v>11</v>
      </c>
      <c r="F12" s="222" t="s">
        <v>166</v>
      </c>
      <c r="G12" s="119"/>
      <c r="H12" s="154">
        <v>1000</v>
      </c>
      <c r="I12" s="154">
        <v>1000</v>
      </c>
      <c r="J12" s="154">
        <v>1000</v>
      </c>
      <c r="K12" s="154">
        <v>955.7</v>
      </c>
      <c r="L12" s="154">
        <v>967.1</v>
      </c>
      <c r="M12" s="243">
        <f t="shared" si="0"/>
        <v>4922.8</v>
      </c>
    </row>
    <row r="13" spans="1:23" ht="15">
      <c r="A13" s="155">
        <v>4</v>
      </c>
      <c r="B13" s="222">
        <v>52</v>
      </c>
      <c r="C13" s="156" t="s">
        <v>104</v>
      </c>
      <c r="D13" s="222">
        <v>76174</v>
      </c>
      <c r="E13" s="222" t="s">
        <v>58</v>
      </c>
      <c r="F13" s="222" t="s">
        <v>156</v>
      </c>
      <c r="G13" s="119"/>
      <c r="H13" s="154">
        <v>1000</v>
      </c>
      <c r="I13" s="154">
        <v>758.8</v>
      </c>
      <c r="J13" s="154">
        <v>1000</v>
      </c>
      <c r="K13" s="154">
        <v>984.5</v>
      </c>
      <c r="L13" s="154">
        <v>960.5</v>
      </c>
      <c r="M13" s="154">
        <f t="shared" si="0"/>
        <v>4703.8</v>
      </c>
      <c r="Q13" s="258"/>
      <c r="R13" s="258"/>
      <c r="S13" s="258"/>
      <c r="T13" s="258"/>
      <c r="U13" s="258"/>
      <c r="V13" s="258"/>
      <c r="W13" s="258"/>
    </row>
    <row r="14" spans="1:23">
      <c r="A14" s="155">
        <v>5</v>
      </c>
      <c r="B14" s="222">
        <v>1</v>
      </c>
      <c r="C14" s="156" t="s">
        <v>102</v>
      </c>
      <c r="D14" s="222">
        <v>31096</v>
      </c>
      <c r="E14" s="222" t="s">
        <v>33</v>
      </c>
      <c r="F14" s="222" t="s">
        <v>194</v>
      </c>
      <c r="G14" s="119"/>
      <c r="H14" s="154">
        <v>842.7</v>
      </c>
      <c r="I14" s="154">
        <v>966.8</v>
      </c>
      <c r="J14" s="154">
        <v>975.3</v>
      </c>
      <c r="K14" s="154">
        <v>955.7</v>
      </c>
      <c r="L14" s="154">
        <v>916.7</v>
      </c>
      <c r="M14" s="242">
        <f t="shared" si="0"/>
        <v>4657.2</v>
      </c>
    </row>
    <row r="15" spans="1:23">
      <c r="A15" s="155">
        <v>6</v>
      </c>
      <c r="B15" s="222">
        <v>55</v>
      </c>
      <c r="C15" s="156" t="s">
        <v>106</v>
      </c>
      <c r="D15" s="222">
        <v>11060</v>
      </c>
      <c r="E15" s="222" t="s">
        <v>39</v>
      </c>
      <c r="F15" s="222">
        <v>10031</v>
      </c>
      <c r="G15" s="119"/>
      <c r="H15" s="154">
        <v>979.8</v>
      </c>
      <c r="I15" s="154">
        <v>1000</v>
      </c>
      <c r="J15" s="154">
        <v>991</v>
      </c>
      <c r="K15" s="154">
        <v>665.9</v>
      </c>
      <c r="L15" s="154"/>
      <c r="M15" s="154">
        <f t="shared" si="0"/>
        <v>3636.7000000000003</v>
      </c>
    </row>
    <row r="16" spans="1:23">
      <c r="A16" s="155">
        <v>7</v>
      </c>
      <c r="B16" s="222">
        <v>39</v>
      </c>
      <c r="C16" s="156" t="s">
        <v>132</v>
      </c>
      <c r="D16" s="222">
        <v>70757</v>
      </c>
      <c r="E16" s="222" t="s">
        <v>44</v>
      </c>
      <c r="F16" s="222" t="s">
        <v>133</v>
      </c>
      <c r="G16" s="119"/>
      <c r="H16" s="154">
        <v>858.4</v>
      </c>
      <c r="I16" s="154">
        <v>550.9</v>
      </c>
      <c r="J16" s="154">
        <v>952.9</v>
      </c>
      <c r="K16" s="154">
        <v>1000</v>
      </c>
      <c r="L16" s="154"/>
      <c r="M16" s="154">
        <f t="shared" si="0"/>
        <v>3362.2</v>
      </c>
    </row>
    <row r="17" spans="1:17">
      <c r="A17" s="155">
        <v>8</v>
      </c>
      <c r="B17" s="222">
        <v>53</v>
      </c>
      <c r="C17" s="109" t="s">
        <v>260</v>
      </c>
      <c r="D17" s="190">
        <v>69488</v>
      </c>
      <c r="E17" s="84" t="s">
        <v>20</v>
      </c>
      <c r="F17" s="190" t="s">
        <v>261</v>
      </c>
      <c r="G17" s="119"/>
      <c r="H17" s="154">
        <v>689.9</v>
      </c>
      <c r="I17" s="154">
        <v>805.4</v>
      </c>
      <c r="J17" s="154">
        <v>970.9</v>
      </c>
      <c r="K17" s="154">
        <v>767.2</v>
      </c>
      <c r="L17" s="154"/>
      <c r="M17" s="154">
        <f t="shared" si="0"/>
        <v>3233.3999999999996</v>
      </c>
    </row>
    <row r="18" spans="1:17">
      <c r="A18" s="155">
        <v>9</v>
      </c>
      <c r="B18" s="222">
        <v>16</v>
      </c>
      <c r="C18" s="156" t="s">
        <v>100</v>
      </c>
      <c r="D18" s="222">
        <v>54116</v>
      </c>
      <c r="E18" s="222" t="s">
        <v>11</v>
      </c>
      <c r="F18" s="222" t="s">
        <v>179</v>
      </c>
      <c r="G18" s="119"/>
      <c r="H18" s="154">
        <v>461.9</v>
      </c>
      <c r="I18" s="154">
        <v>847.3</v>
      </c>
      <c r="J18" s="154">
        <v>780.3</v>
      </c>
      <c r="K18" s="154">
        <v>973.5</v>
      </c>
      <c r="L18" s="154"/>
      <c r="M18" s="154">
        <f t="shared" si="0"/>
        <v>3063</v>
      </c>
    </row>
    <row r="19" spans="1:17">
      <c r="A19" s="155">
        <v>10</v>
      </c>
      <c r="B19" s="222">
        <v>2</v>
      </c>
      <c r="C19" s="156" t="s">
        <v>138</v>
      </c>
      <c r="D19" s="222">
        <v>31097</v>
      </c>
      <c r="E19" s="222" t="s">
        <v>33</v>
      </c>
      <c r="F19" s="222" t="s">
        <v>139</v>
      </c>
      <c r="G19" s="119"/>
      <c r="H19" s="154">
        <v>127.8</v>
      </c>
      <c r="I19" s="154" t="s">
        <v>220</v>
      </c>
      <c r="J19" s="154" t="s">
        <v>220</v>
      </c>
      <c r="K19" s="154" t="s">
        <v>220</v>
      </c>
      <c r="L19" s="154"/>
      <c r="M19" s="242">
        <f t="shared" si="0"/>
        <v>127.8</v>
      </c>
    </row>
    <row r="20" spans="1:17">
      <c r="A20" s="155">
        <v>11</v>
      </c>
      <c r="B20" s="222">
        <v>3</v>
      </c>
      <c r="C20" s="156" t="s">
        <v>101</v>
      </c>
      <c r="D20" s="222">
        <v>30504</v>
      </c>
      <c r="E20" s="222" t="s">
        <v>33</v>
      </c>
      <c r="F20" s="222" t="s">
        <v>193</v>
      </c>
      <c r="G20" s="119"/>
      <c r="H20" s="154" t="s">
        <v>220</v>
      </c>
      <c r="I20" s="154" t="s">
        <v>220</v>
      </c>
      <c r="J20" s="154" t="s">
        <v>220</v>
      </c>
      <c r="K20" s="154" t="s">
        <v>220</v>
      </c>
      <c r="L20" s="154"/>
      <c r="M20" s="242">
        <v>0</v>
      </c>
    </row>
    <row r="21" spans="1:17">
      <c r="A21" s="155">
        <v>12</v>
      </c>
      <c r="B21" s="222">
        <v>56</v>
      </c>
      <c r="C21" s="156" t="s">
        <v>107</v>
      </c>
      <c r="D21" s="222">
        <v>10031</v>
      </c>
      <c r="E21" s="222" t="s">
        <v>39</v>
      </c>
      <c r="F21" s="222">
        <v>57714</v>
      </c>
      <c r="G21" s="119"/>
      <c r="H21" s="154" t="s">
        <v>220</v>
      </c>
      <c r="I21" s="154" t="s">
        <v>220</v>
      </c>
      <c r="J21" s="154" t="s">
        <v>220</v>
      </c>
      <c r="K21" s="154" t="s">
        <v>220</v>
      </c>
      <c r="L21" s="154"/>
      <c r="M21" s="154">
        <v>0</v>
      </c>
    </row>
    <row r="22" spans="1:17">
      <c r="A22" s="30" t="s">
        <v>35</v>
      </c>
      <c r="B22" s="31"/>
      <c r="C22" s="31"/>
      <c r="F22" s="8"/>
      <c r="G22" s="8"/>
      <c r="H22" s="29"/>
      <c r="I22" s="19"/>
      <c r="J22" s="58" t="s">
        <v>41</v>
      </c>
      <c r="M22" s="12"/>
      <c r="N22" s="2"/>
      <c r="O22" s="48"/>
      <c r="P22" s="48"/>
    </row>
    <row r="23" spans="1:17">
      <c r="A23" s="7" t="s">
        <v>65</v>
      </c>
      <c r="B23" s="8"/>
      <c r="C23" s="8"/>
      <c r="F23" s="8"/>
      <c r="G23" s="8"/>
      <c r="H23" s="29"/>
      <c r="J23" s="19" t="s">
        <v>118</v>
      </c>
      <c r="K23" s="19"/>
      <c r="M23" s="58"/>
      <c r="N23" s="2"/>
      <c r="O23" s="48"/>
      <c r="P23" s="48"/>
    </row>
    <row r="24" spans="1:17">
      <c r="A24" s="7" t="s">
        <v>66</v>
      </c>
      <c r="B24" s="8"/>
      <c r="C24" s="7"/>
      <c r="F24" s="8"/>
      <c r="G24" s="8"/>
      <c r="H24" s="28"/>
      <c r="I24" s="58"/>
      <c r="J24" s="58"/>
      <c r="K24" s="58"/>
      <c r="M24" s="19"/>
      <c r="N24" s="2"/>
      <c r="O24" s="48"/>
      <c r="P24" s="48"/>
    </row>
    <row r="25" spans="1:17">
      <c r="A25" s="7" t="s">
        <v>67</v>
      </c>
      <c r="B25" s="8"/>
      <c r="C25" s="7"/>
      <c r="F25" s="8"/>
      <c r="G25" s="8"/>
      <c r="H25" s="28"/>
      <c r="I25" s="19"/>
      <c r="J25" s="19" t="s">
        <v>42</v>
      </c>
      <c r="K25" s="19"/>
      <c r="L25" s="58"/>
      <c r="M25" s="58"/>
      <c r="N25" s="2"/>
      <c r="O25" s="48"/>
      <c r="P25" s="48"/>
    </row>
    <row r="26" spans="1:17">
      <c r="N26" s="2"/>
      <c r="O26" s="48"/>
      <c r="P26" s="48"/>
    </row>
    <row r="27" spans="1:17">
      <c r="A27" s="30"/>
      <c r="B27" s="31"/>
      <c r="C27" s="31"/>
      <c r="F27" s="8"/>
      <c r="G27" s="8"/>
      <c r="H27" s="29"/>
      <c r="I27" s="19"/>
      <c r="J27" s="58"/>
      <c r="N27" s="12"/>
      <c r="O27" s="19"/>
      <c r="Q27" s="13"/>
    </row>
    <row r="28" spans="1:17">
      <c r="A28" s="7"/>
      <c r="B28" s="8"/>
      <c r="C28" s="8"/>
      <c r="F28" s="8"/>
      <c r="G28" s="8"/>
      <c r="H28" s="29"/>
      <c r="J28" s="19"/>
      <c r="K28" s="19"/>
      <c r="L28" s="20"/>
      <c r="M28" s="12"/>
      <c r="N28" s="12"/>
      <c r="O28" s="19"/>
      <c r="P28" s="44"/>
      <c r="Q28" s="41"/>
    </row>
    <row r="29" spans="1:17">
      <c r="A29" s="7"/>
      <c r="B29" s="8"/>
      <c r="C29" s="7"/>
      <c r="F29" s="8"/>
      <c r="G29" s="8"/>
      <c r="H29" s="28"/>
      <c r="I29" s="58"/>
      <c r="J29" s="58"/>
      <c r="K29" s="58"/>
      <c r="L29" s="58"/>
      <c r="M29" s="58"/>
      <c r="N29" s="58"/>
      <c r="O29" s="8"/>
      <c r="P29" s="44"/>
      <c r="Q29" s="41"/>
    </row>
    <row r="30" spans="1:17" ht="14.25">
      <c r="O30" s="35"/>
      <c r="P30" s="44"/>
      <c r="Q30" s="41"/>
    </row>
    <row r="31" spans="1:17" ht="18.75">
      <c r="O31" s="45"/>
      <c r="P31" s="45"/>
      <c r="Q31" s="46"/>
    </row>
    <row r="32" spans="1:17" ht="18.75">
      <c r="O32" s="47"/>
      <c r="P32" s="47"/>
      <c r="Q32" s="46"/>
    </row>
    <row r="45" ht="12.95" customHeight="1"/>
    <row r="47" ht="12.95" customHeight="1"/>
    <row r="48" ht="12.95" customHeight="1"/>
    <row r="50" ht="12.95" customHeight="1"/>
    <row r="56" ht="12.95" customHeight="1"/>
    <row r="62" ht="12.95" customHeight="1"/>
    <row r="72" ht="12.95" customHeight="1"/>
    <row r="73" ht="12.95" customHeight="1"/>
    <row r="74" ht="12.95" customHeight="1"/>
    <row r="75" ht="12.95" customHeight="1"/>
    <row r="76" ht="12.95" customHeight="1"/>
    <row r="77" ht="12.95" customHeight="1"/>
    <row r="78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3.5" customHeight="1"/>
    <row r="109" ht="13.5" customHeight="1"/>
    <row r="131" ht="12.95" customHeight="1"/>
    <row r="132" ht="12.95" customHeight="1"/>
    <row r="133" ht="12.95" customHeight="1"/>
    <row r="134" ht="12.95" customHeight="1"/>
    <row r="135" ht="12.95" customHeight="1"/>
    <row r="163" spans="1:1" ht="18">
      <c r="A163" s="46"/>
    </row>
  </sheetData>
  <sortState ref="B10:M14">
    <sortCondition descending="1" ref="M10:M14"/>
  </sortState>
  <mergeCells count="1">
    <mergeCell ref="Q13:W13"/>
  </mergeCells>
  <phoneticPr fontId="1" type="noConversion"/>
  <conditionalFormatting sqref="G10:G21">
    <cfRule type="cellIs" dxfId="99" priority="128" stopIfTrue="1" operator="equal">
      <formula>TRUE</formula>
    </cfRule>
  </conditionalFormatting>
  <conditionalFormatting sqref="E10:F10 B10:C10">
    <cfRule type="cellIs" dxfId="98" priority="13" stopIfTrue="1" operator="equal">
      <formula>TRUE</formula>
    </cfRule>
  </conditionalFormatting>
  <conditionalFormatting sqref="E11:F11 B11:C11">
    <cfRule type="cellIs" dxfId="97" priority="12" stopIfTrue="1" operator="equal">
      <formula>TRUE</formula>
    </cfRule>
  </conditionalFormatting>
  <conditionalFormatting sqref="B12:F12">
    <cfRule type="cellIs" dxfId="96" priority="11" stopIfTrue="1" operator="equal">
      <formula>TRUE</formula>
    </cfRule>
  </conditionalFormatting>
  <conditionalFormatting sqref="B13:F13">
    <cfRule type="cellIs" dxfId="95" priority="10" stopIfTrue="1" operator="equal">
      <formula>TRUE</formula>
    </cfRule>
  </conditionalFormatting>
  <conditionalFormatting sqref="B14:F14">
    <cfRule type="cellIs" dxfId="94" priority="9" stopIfTrue="1" operator="equal">
      <formula>TRUE</formula>
    </cfRule>
  </conditionalFormatting>
  <conditionalFormatting sqref="B15:F15">
    <cfRule type="cellIs" dxfId="93" priority="8" stopIfTrue="1" operator="equal">
      <formula>TRUE</formula>
    </cfRule>
  </conditionalFormatting>
  <conditionalFormatting sqref="E16:F16 B16:C16">
    <cfRule type="cellIs" dxfId="92" priority="7" stopIfTrue="1" operator="equal">
      <formula>TRUE</formula>
    </cfRule>
  </conditionalFormatting>
  <conditionalFormatting sqref="B18:F18">
    <cfRule type="cellIs" dxfId="91" priority="6" stopIfTrue="1" operator="equal">
      <formula>TRUE</formula>
    </cfRule>
  </conditionalFormatting>
  <conditionalFormatting sqref="B19">
    <cfRule type="cellIs" dxfId="90" priority="5" stopIfTrue="1" operator="equal">
      <formula>TRUE</formula>
    </cfRule>
  </conditionalFormatting>
  <conditionalFormatting sqref="C19:F19">
    <cfRule type="cellIs" dxfId="89" priority="4" stopIfTrue="1" operator="equal">
      <formula>TRUE</formula>
    </cfRule>
  </conditionalFormatting>
  <conditionalFormatting sqref="B20:B21">
    <cfRule type="cellIs" dxfId="88" priority="3" stopIfTrue="1" operator="equal">
      <formula>TRUE</formula>
    </cfRule>
  </conditionalFormatting>
  <conditionalFormatting sqref="C20:F20">
    <cfRule type="cellIs" dxfId="87" priority="2" stopIfTrue="1" operator="equal">
      <formula>TRUE</formula>
    </cfRule>
  </conditionalFormatting>
  <conditionalFormatting sqref="C21:F21">
    <cfRule type="cellIs" dxfId="86" priority="1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43"/>
  <sheetViews>
    <sheetView zoomScale="93" workbookViewId="0">
      <selection activeCell="O139" sqref="O139"/>
    </sheetView>
  </sheetViews>
  <sheetFormatPr defaultColWidth="11.42578125" defaultRowHeight="12.75"/>
  <cols>
    <col min="1" max="2" width="8.140625" customWidth="1"/>
    <col min="3" max="3" width="21" customWidth="1"/>
    <col min="4" max="5" width="10" customWidth="1"/>
    <col min="6" max="6" width="11.5703125" customWidth="1"/>
  </cols>
  <sheetData>
    <row r="6" spans="1:12">
      <c r="A6" s="259" t="s">
        <v>83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>
      <c r="A7" s="76"/>
      <c r="B7" s="77"/>
      <c r="C7" s="78"/>
      <c r="D7" s="94"/>
      <c r="E7" s="260" t="s">
        <v>84</v>
      </c>
      <c r="F7" s="260"/>
      <c r="G7" s="76"/>
      <c r="H7" s="76"/>
      <c r="I7" s="76"/>
      <c r="J7" s="76"/>
      <c r="K7" s="76"/>
      <c r="L7" s="76"/>
    </row>
    <row r="8" spans="1:12" ht="13.5" thickBot="1">
      <c r="A8" s="79" t="s">
        <v>85</v>
      </c>
      <c r="B8" s="80"/>
      <c r="C8" s="80"/>
      <c r="D8" s="80"/>
      <c r="E8" s="80"/>
      <c r="F8" s="81"/>
      <c r="G8" s="82"/>
      <c r="H8" s="82"/>
      <c r="I8" s="82"/>
      <c r="J8" s="82"/>
      <c r="K8" s="82"/>
      <c r="L8" s="82"/>
    </row>
    <row r="9" spans="1:12">
      <c r="A9" s="261" t="s">
        <v>86</v>
      </c>
      <c r="B9" s="263" t="s">
        <v>87</v>
      </c>
      <c r="C9" s="265" t="s">
        <v>88</v>
      </c>
      <c r="D9" s="267" t="s">
        <v>60</v>
      </c>
      <c r="E9" s="269" t="s">
        <v>23</v>
      </c>
      <c r="F9" s="267" t="s">
        <v>48</v>
      </c>
      <c r="G9" s="263" t="s">
        <v>89</v>
      </c>
      <c r="H9" s="263"/>
      <c r="I9" s="263" t="s">
        <v>90</v>
      </c>
      <c r="J9" s="263"/>
      <c r="K9" s="271" t="s">
        <v>18</v>
      </c>
      <c r="L9" s="273" t="s">
        <v>91</v>
      </c>
    </row>
    <row r="10" spans="1:12">
      <c r="A10" s="262"/>
      <c r="B10" s="264"/>
      <c r="C10" s="266"/>
      <c r="D10" s="268"/>
      <c r="E10" s="270"/>
      <c r="F10" s="268"/>
      <c r="G10" s="136" t="s">
        <v>92</v>
      </c>
      <c r="H10" s="136" t="s">
        <v>93</v>
      </c>
      <c r="I10" s="136" t="s">
        <v>94</v>
      </c>
      <c r="J10" s="136" t="s">
        <v>93</v>
      </c>
      <c r="K10" s="272"/>
      <c r="L10" s="274"/>
    </row>
    <row r="11" spans="1:12" ht="16.5" customHeight="1">
      <c r="A11" s="137">
        <f t="shared" ref="A11:A16" si="0">A10+1</f>
        <v>1</v>
      </c>
      <c r="B11" s="218">
        <v>1</v>
      </c>
      <c r="C11" s="156" t="s">
        <v>102</v>
      </c>
      <c r="D11" s="218">
        <v>31096</v>
      </c>
      <c r="E11" s="218" t="s">
        <v>33</v>
      </c>
      <c r="F11" s="218" t="s">
        <v>194</v>
      </c>
      <c r="G11" s="138">
        <v>346</v>
      </c>
      <c r="H11" s="84">
        <v>346</v>
      </c>
      <c r="I11" s="84">
        <v>714</v>
      </c>
      <c r="J11" s="84">
        <v>29</v>
      </c>
      <c r="K11" s="139">
        <f t="shared" ref="K11:K16" si="1">SUM(H11,J11)</f>
        <v>375</v>
      </c>
      <c r="L11" s="139">
        <f>(1000*(K11/MAX(K11:K16)))</f>
        <v>842.69662921348311</v>
      </c>
    </row>
    <row r="12" spans="1:12" ht="16.5" customHeight="1">
      <c r="A12" s="137">
        <f t="shared" si="0"/>
        <v>2</v>
      </c>
      <c r="B12" s="218">
        <v>3</v>
      </c>
      <c r="C12" s="156" t="s">
        <v>101</v>
      </c>
      <c r="D12" s="218">
        <v>30504</v>
      </c>
      <c r="E12" s="218" t="s">
        <v>33</v>
      </c>
      <c r="F12" s="218" t="s">
        <v>193</v>
      </c>
      <c r="G12" s="84" t="s">
        <v>220</v>
      </c>
      <c r="H12" s="84" t="s">
        <v>220</v>
      </c>
      <c r="I12" s="84" t="s">
        <v>220</v>
      </c>
      <c r="J12" s="84" t="s">
        <v>220</v>
      </c>
      <c r="K12" s="139">
        <f t="shared" si="1"/>
        <v>0</v>
      </c>
      <c r="L12" s="139">
        <f>(1000*(K12/MAX(K11:K16)))</f>
        <v>0</v>
      </c>
    </row>
    <row r="13" spans="1:12" ht="16.5" customHeight="1">
      <c r="A13" s="137">
        <f t="shared" si="0"/>
        <v>3</v>
      </c>
      <c r="B13" s="218">
        <v>15</v>
      </c>
      <c r="C13" s="156" t="s">
        <v>103</v>
      </c>
      <c r="D13" s="218">
        <v>54112</v>
      </c>
      <c r="E13" s="218" t="s">
        <v>11</v>
      </c>
      <c r="F13" s="218" t="s">
        <v>166</v>
      </c>
      <c r="G13" s="84">
        <v>363</v>
      </c>
      <c r="H13" s="84">
        <v>357</v>
      </c>
      <c r="I13" s="84">
        <v>125</v>
      </c>
      <c r="J13" s="84">
        <v>88</v>
      </c>
      <c r="K13" s="139">
        <f t="shared" si="1"/>
        <v>445</v>
      </c>
      <c r="L13" s="139">
        <f>(1000*(K13/MAX(K11:K16)))</f>
        <v>1000</v>
      </c>
    </row>
    <row r="14" spans="1:12" ht="16.5" customHeight="1">
      <c r="A14" s="137">
        <f t="shared" si="0"/>
        <v>4</v>
      </c>
      <c r="B14" s="218">
        <v>39</v>
      </c>
      <c r="C14" s="156" t="s">
        <v>132</v>
      </c>
      <c r="D14" s="218">
        <v>70757</v>
      </c>
      <c r="E14" s="218" t="s">
        <v>44</v>
      </c>
      <c r="F14" s="218" t="s">
        <v>133</v>
      </c>
      <c r="G14" s="84">
        <v>308</v>
      </c>
      <c r="H14" s="84">
        <v>308</v>
      </c>
      <c r="I14" s="84">
        <v>269</v>
      </c>
      <c r="J14" s="84">
        <v>74</v>
      </c>
      <c r="K14" s="139">
        <f t="shared" si="1"/>
        <v>382</v>
      </c>
      <c r="L14" s="139">
        <f>(1000*(K14/MAX(K11:K16)))</f>
        <v>858.42696629213492</v>
      </c>
    </row>
    <row r="15" spans="1:12" ht="16.5" customHeight="1">
      <c r="A15" s="137">
        <f t="shared" si="0"/>
        <v>5</v>
      </c>
      <c r="B15" s="218">
        <v>45</v>
      </c>
      <c r="C15" s="156" t="s">
        <v>159</v>
      </c>
      <c r="D15" s="218">
        <v>237241</v>
      </c>
      <c r="E15" s="218" t="s">
        <v>25</v>
      </c>
      <c r="F15" s="218" t="s">
        <v>160</v>
      </c>
      <c r="G15" s="84">
        <v>372</v>
      </c>
      <c r="H15" s="84">
        <v>348</v>
      </c>
      <c r="I15" s="84">
        <v>81</v>
      </c>
      <c r="J15" s="84">
        <v>92</v>
      </c>
      <c r="K15" s="139">
        <f t="shared" si="1"/>
        <v>440</v>
      </c>
      <c r="L15" s="139">
        <f>(1000*(K15/MAX(K11:K16)))</f>
        <v>988.76404494382018</v>
      </c>
    </row>
    <row r="16" spans="1:12" ht="16.5" customHeight="1">
      <c r="A16" s="137">
        <f t="shared" si="0"/>
        <v>6</v>
      </c>
      <c r="B16" s="222">
        <v>53</v>
      </c>
      <c r="C16" s="109" t="s">
        <v>260</v>
      </c>
      <c r="D16" s="190">
        <v>69488</v>
      </c>
      <c r="E16" s="84" t="s">
        <v>20</v>
      </c>
      <c r="F16" s="190" t="s">
        <v>261</v>
      </c>
      <c r="G16" s="84">
        <v>307</v>
      </c>
      <c r="H16" s="84">
        <v>307</v>
      </c>
      <c r="I16" s="84" t="s">
        <v>220</v>
      </c>
      <c r="J16" s="84" t="s">
        <v>220</v>
      </c>
      <c r="K16" s="139">
        <f t="shared" si="1"/>
        <v>307</v>
      </c>
      <c r="L16" s="139">
        <f>(1000*(K16/MAX(K11:K16)))</f>
        <v>689.88764044943821</v>
      </c>
    </row>
    <row r="17" spans="1:12">
      <c r="A17" s="79"/>
      <c r="B17" s="87"/>
      <c r="C17" s="88"/>
      <c r="D17" s="89"/>
      <c r="E17" s="89"/>
      <c r="F17" s="90"/>
      <c r="G17" s="91"/>
      <c r="H17" s="92"/>
      <c r="I17" s="92"/>
      <c r="J17" s="92"/>
      <c r="K17" s="91"/>
      <c r="L17" s="93"/>
    </row>
    <row r="18" spans="1:12">
      <c r="A18" s="79"/>
      <c r="B18" s="87"/>
      <c r="C18" s="88"/>
      <c r="D18" s="89"/>
      <c r="E18" s="89"/>
      <c r="F18" s="90"/>
      <c r="G18" s="91"/>
      <c r="H18" s="92"/>
      <c r="I18" s="92"/>
      <c r="J18" s="92"/>
      <c r="K18" s="91"/>
      <c r="L18" s="93"/>
    </row>
    <row r="19" spans="1:12">
      <c r="A19" s="76"/>
      <c r="B19" s="77"/>
      <c r="C19" s="78"/>
      <c r="D19" s="94"/>
      <c r="E19" s="260" t="s">
        <v>84</v>
      </c>
      <c r="F19" s="260"/>
      <c r="G19" s="76"/>
      <c r="H19" s="76"/>
      <c r="I19" s="76"/>
      <c r="J19" s="76"/>
      <c r="K19" s="76"/>
      <c r="L19" s="76"/>
    </row>
    <row r="20" spans="1:12" ht="13.5" thickBot="1">
      <c r="A20" s="79" t="s">
        <v>99</v>
      </c>
      <c r="B20" s="80"/>
      <c r="C20" s="80"/>
      <c r="D20" s="80"/>
      <c r="E20" s="80"/>
      <c r="F20" s="81"/>
      <c r="G20" s="82"/>
      <c r="H20" s="82"/>
      <c r="I20" s="82"/>
      <c r="J20" s="82"/>
      <c r="K20" s="82"/>
      <c r="L20" s="82"/>
    </row>
    <row r="21" spans="1:12">
      <c r="A21" s="261" t="s">
        <v>86</v>
      </c>
      <c r="B21" s="263" t="s">
        <v>87</v>
      </c>
      <c r="C21" s="265" t="s">
        <v>88</v>
      </c>
      <c r="D21" s="267" t="s">
        <v>60</v>
      </c>
      <c r="E21" s="269" t="s">
        <v>23</v>
      </c>
      <c r="F21" s="267" t="s">
        <v>48</v>
      </c>
      <c r="G21" s="263" t="s">
        <v>89</v>
      </c>
      <c r="H21" s="263"/>
      <c r="I21" s="263" t="s">
        <v>90</v>
      </c>
      <c r="J21" s="263"/>
      <c r="K21" s="271" t="s">
        <v>18</v>
      </c>
      <c r="L21" s="273" t="s">
        <v>91</v>
      </c>
    </row>
    <row r="22" spans="1:12">
      <c r="A22" s="262"/>
      <c r="B22" s="264"/>
      <c r="C22" s="266"/>
      <c r="D22" s="268"/>
      <c r="E22" s="270"/>
      <c r="F22" s="268"/>
      <c r="G22" s="136" t="s">
        <v>92</v>
      </c>
      <c r="H22" s="136" t="s">
        <v>93</v>
      </c>
      <c r="I22" s="136" t="s">
        <v>94</v>
      </c>
      <c r="J22" s="136" t="s">
        <v>93</v>
      </c>
      <c r="K22" s="272"/>
      <c r="L22" s="274"/>
    </row>
    <row r="23" spans="1:12" ht="16.5" customHeight="1">
      <c r="A23" s="137">
        <f t="shared" ref="A23:A28" si="2">A22+1</f>
        <v>1</v>
      </c>
      <c r="B23" s="218">
        <v>2</v>
      </c>
      <c r="C23" s="156" t="s">
        <v>138</v>
      </c>
      <c r="D23" s="218">
        <v>31097</v>
      </c>
      <c r="E23" s="218" t="s">
        <v>33</v>
      </c>
      <c r="F23" s="218" t="s">
        <v>139</v>
      </c>
      <c r="G23" s="138">
        <v>57</v>
      </c>
      <c r="H23" s="84">
        <v>57</v>
      </c>
      <c r="I23" s="84" t="s">
        <v>220</v>
      </c>
      <c r="J23" s="84" t="s">
        <v>220</v>
      </c>
      <c r="K23" s="139">
        <f t="shared" ref="K23:K28" si="3">SUM(H23,J23)</f>
        <v>57</v>
      </c>
      <c r="L23" s="139">
        <f>(1000*(K23/MAX(K23:K28)))</f>
        <v>127.80269058295966</v>
      </c>
    </row>
    <row r="24" spans="1:12" ht="16.5" customHeight="1">
      <c r="A24" s="137">
        <f t="shared" si="2"/>
        <v>2</v>
      </c>
      <c r="B24" s="218">
        <v>16</v>
      </c>
      <c r="C24" s="156" t="s">
        <v>100</v>
      </c>
      <c r="D24" s="218">
        <v>54116</v>
      </c>
      <c r="E24" s="218" t="s">
        <v>11</v>
      </c>
      <c r="F24" s="218" t="s">
        <v>179</v>
      </c>
      <c r="G24" s="84">
        <v>173</v>
      </c>
      <c r="H24" s="84">
        <v>173</v>
      </c>
      <c r="I24" s="84">
        <v>67</v>
      </c>
      <c r="J24" s="84">
        <v>33</v>
      </c>
      <c r="K24" s="139">
        <f t="shared" si="3"/>
        <v>206</v>
      </c>
      <c r="L24" s="139">
        <f>(1000*(K24/MAX(K23:K28)))</f>
        <v>461.88340807174887</v>
      </c>
    </row>
    <row r="25" spans="1:12" ht="16.5" customHeight="1">
      <c r="A25" s="137">
        <f t="shared" si="2"/>
        <v>3</v>
      </c>
      <c r="B25" s="218">
        <v>44</v>
      </c>
      <c r="C25" s="156" t="s">
        <v>161</v>
      </c>
      <c r="D25" s="218">
        <v>93566</v>
      </c>
      <c r="E25" s="218" t="s">
        <v>25</v>
      </c>
      <c r="F25" s="218" t="s">
        <v>162</v>
      </c>
      <c r="G25" s="84">
        <v>361</v>
      </c>
      <c r="H25" s="84">
        <v>359</v>
      </c>
      <c r="I25" s="84">
        <v>132</v>
      </c>
      <c r="J25" s="84">
        <v>87</v>
      </c>
      <c r="K25" s="139">
        <f t="shared" si="3"/>
        <v>446</v>
      </c>
      <c r="L25" s="139">
        <f>(1000*(K25/MAX(K23:K28)))</f>
        <v>1000</v>
      </c>
    </row>
    <row r="26" spans="1:12" ht="16.5" customHeight="1">
      <c r="A26" s="137">
        <f t="shared" si="2"/>
        <v>4</v>
      </c>
      <c r="B26" s="218">
        <v>52</v>
      </c>
      <c r="C26" s="156" t="s">
        <v>104</v>
      </c>
      <c r="D26" s="218">
        <v>76174</v>
      </c>
      <c r="E26" s="218" t="s">
        <v>58</v>
      </c>
      <c r="F26" s="218" t="s">
        <v>156</v>
      </c>
      <c r="G26" s="84">
        <v>357</v>
      </c>
      <c r="H26" s="84">
        <v>357</v>
      </c>
      <c r="I26" s="84">
        <v>112</v>
      </c>
      <c r="J26" s="84">
        <v>89</v>
      </c>
      <c r="K26" s="139">
        <f t="shared" si="3"/>
        <v>446</v>
      </c>
      <c r="L26" s="139">
        <f>(1000*(K26/MAX(K23:K28)))</f>
        <v>1000</v>
      </c>
    </row>
    <row r="27" spans="1:12" ht="16.5" customHeight="1">
      <c r="A27" s="137">
        <f t="shared" si="2"/>
        <v>5</v>
      </c>
      <c r="B27" s="222">
        <v>55</v>
      </c>
      <c r="C27" s="156" t="s">
        <v>106</v>
      </c>
      <c r="D27" s="222">
        <v>11060</v>
      </c>
      <c r="E27" s="222" t="s">
        <v>39</v>
      </c>
      <c r="F27" s="222">
        <v>10031</v>
      </c>
      <c r="G27" s="84">
        <v>365</v>
      </c>
      <c r="H27" s="84">
        <v>355</v>
      </c>
      <c r="I27" s="84">
        <v>183</v>
      </c>
      <c r="J27" s="84">
        <v>82</v>
      </c>
      <c r="K27" s="139">
        <f t="shared" si="3"/>
        <v>437</v>
      </c>
      <c r="L27" s="139">
        <f>(1000*(K27/MAX(K23:K28)))</f>
        <v>979.82062780269064</v>
      </c>
    </row>
    <row r="28" spans="1:12" ht="16.5" customHeight="1">
      <c r="A28" s="137">
        <f t="shared" si="2"/>
        <v>6</v>
      </c>
      <c r="B28" s="222">
        <v>56</v>
      </c>
      <c r="C28" s="156" t="s">
        <v>107</v>
      </c>
      <c r="D28" s="222">
        <v>10031</v>
      </c>
      <c r="E28" s="222" t="s">
        <v>39</v>
      </c>
      <c r="F28" s="222">
        <v>57714</v>
      </c>
      <c r="G28" s="84" t="s">
        <v>220</v>
      </c>
      <c r="H28" s="84" t="s">
        <v>220</v>
      </c>
      <c r="I28" s="84" t="s">
        <v>220</v>
      </c>
      <c r="J28" s="84" t="s">
        <v>220</v>
      </c>
      <c r="K28" s="139">
        <f t="shared" si="3"/>
        <v>0</v>
      </c>
      <c r="L28" s="139">
        <f>(1000*(K28/MAX(K23:K28)))</f>
        <v>0</v>
      </c>
    </row>
    <row r="29" spans="1:12">
      <c r="A29" s="79"/>
      <c r="B29" s="87"/>
      <c r="C29" s="88"/>
      <c r="D29" s="89"/>
      <c r="E29" s="89"/>
      <c r="F29" s="90"/>
      <c r="G29" s="91"/>
      <c r="H29" s="92"/>
      <c r="I29" s="92"/>
      <c r="J29" s="92"/>
      <c r="K29" s="91"/>
      <c r="L29" s="93"/>
    </row>
    <row r="30" spans="1:12">
      <c r="A30" s="79"/>
      <c r="B30" s="87"/>
      <c r="C30" s="88"/>
      <c r="D30" s="89"/>
      <c r="E30" s="89"/>
      <c r="F30" s="90"/>
      <c r="G30" s="91"/>
      <c r="H30" s="92"/>
      <c r="I30" s="92"/>
      <c r="J30" s="92"/>
      <c r="K30" s="91"/>
      <c r="L30" s="93"/>
    </row>
    <row r="31" spans="1:12">
      <c r="A31" s="79"/>
      <c r="B31" s="87"/>
      <c r="C31" s="88"/>
      <c r="D31" s="89"/>
      <c r="E31" s="89"/>
      <c r="F31" s="90"/>
      <c r="G31" s="91"/>
      <c r="H31" s="92"/>
      <c r="I31" s="92"/>
      <c r="J31" s="92"/>
      <c r="K31" s="91"/>
      <c r="L31" s="93"/>
    </row>
    <row r="32" spans="1:12">
      <c r="A32" s="79"/>
      <c r="B32" s="87"/>
      <c r="C32" s="88"/>
      <c r="D32" s="89"/>
      <c r="E32" s="89"/>
      <c r="F32" s="90"/>
      <c r="G32" s="91"/>
      <c r="H32" s="92"/>
      <c r="I32" s="92"/>
      <c r="J32" s="92"/>
      <c r="K32" s="91"/>
      <c r="L32" s="93"/>
    </row>
    <row r="33" spans="1:12">
      <c r="A33" s="79"/>
      <c r="B33" s="87"/>
      <c r="C33" s="88"/>
      <c r="D33" s="89"/>
      <c r="E33" s="89"/>
      <c r="F33" s="90"/>
      <c r="G33" s="91"/>
      <c r="H33" s="92"/>
      <c r="I33" s="92"/>
      <c r="J33" s="92"/>
      <c r="K33" s="91"/>
      <c r="L33" s="93"/>
    </row>
    <row r="34" spans="1:12">
      <c r="A34" s="79"/>
      <c r="B34" s="87"/>
      <c r="C34" s="88"/>
      <c r="D34" s="89"/>
      <c r="E34" s="89"/>
      <c r="F34" s="90"/>
      <c r="G34" s="91"/>
      <c r="H34" s="92"/>
      <c r="I34" s="92"/>
      <c r="J34" s="92"/>
      <c r="K34" s="91"/>
      <c r="L34" s="93"/>
    </row>
    <row r="35" spans="1:12">
      <c r="A35" s="79"/>
      <c r="B35" s="87"/>
      <c r="C35" s="88"/>
      <c r="D35" s="89"/>
      <c r="E35" s="89"/>
      <c r="F35" s="90"/>
      <c r="G35" s="91"/>
      <c r="H35" s="92"/>
      <c r="I35" s="92"/>
      <c r="J35" s="92"/>
      <c r="K35" s="91"/>
      <c r="L35" s="93"/>
    </row>
    <row r="36" spans="1:12">
      <c r="A36" s="259" t="s">
        <v>83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</row>
    <row r="37" spans="1:12">
      <c r="A37" s="76"/>
      <c r="B37" s="77"/>
      <c r="C37" s="78"/>
      <c r="D37" s="94"/>
      <c r="E37" s="276" t="s">
        <v>95</v>
      </c>
      <c r="F37" s="276"/>
      <c r="G37" s="76"/>
      <c r="H37" s="76"/>
      <c r="I37" s="76"/>
      <c r="J37" s="76"/>
      <c r="K37" s="76"/>
      <c r="L37" s="76"/>
    </row>
    <row r="38" spans="1:12" ht="13.5" thickBot="1">
      <c r="A38" s="79" t="s">
        <v>85</v>
      </c>
      <c r="B38" s="80"/>
      <c r="C38" s="80"/>
      <c r="D38" s="80"/>
      <c r="E38" s="80"/>
      <c r="F38" s="81"/>
      <c r="G38" s="82"/>
      <c r="H38" s="82"/>
      <c r="I38" s="82"/>
      <c r="J38" s="82"/>
      <c r="K38" s="82"/>
      <c r="L38" s="82"/>
    </row>
    <row r="39" spans="1:12">
      <c r="A39" s="261" t="s">
        <v>86</v>
      </c>
      <c r="B39" s="263" t="s">
        <v>87</v>
      </c>
      <c r="C39" s="265" t="s">
        <v>88</v>
      </c>
      <c r="D39" s="267" t="s">
        <v>60</v>
      </c>
      <c r="E39" s="269" t="s">
        <v>23</v>
      </c>
      <c r="F39" s="267" t="s">
        <v>48</v>
      </c>
      <c r="G39" s="263" t="s">
        <v>89</v>
      </c>
      <c r="H39" s="263"/>
      <c r="I39" s="263" t="s">
        <v>90</v>
      </c>
      <c r="J39" s="263"/>
      <c r="K39" s="271" t="s">
        <v>18</v>
      </c>
      <c r="L39" s="273" t="s">
        <v>91</v>
      </c>
    </row>
    <row r="40" spans="1:12">
      <c r="A40" s="262"/>
      <c r="B40" s="264"/>
      <c r="C40" s="266"/>
      <c r="D40" s="268"/>
      <c r="E40" s="270"/>
      <c r="F40" s="268"/>
      <c r="G40" s="136" t="s">
        <v>92</v>
      </c>
      <c r="H40" s="136" t="s">
        <v>93</v>
      </c>
      <c r="I40" s="136" t="s">
        <v>94</v>
      </c>
      <c r="J40" s="136" t="s">
        <v>93</v>
      </c>
      <c r="K40" s="272"/>
      <c r="L40" s="274"/>
    </row>
    <row r="41" spans="1:12" ht="18" customHeight="1">
      <c r="A41" s="137">
        <f t="shared" ref="A41:A46" si="4">A40+1</f>
        <v>1</v>
      </c>
      <c r="B41" s="222">
        <v>16</v>
      </c>
      <c r="C41" s="156" t="s">
        <v>100</v>
      </c>
      <c r="D41" s="222">
        <v>54116</v>
      </c>
      <c r="E41" s="222" t="s">
        <v>11</v>
      </c>
      <c r="F41" s="222" t="s">
        <v>179</v>
      </c>
      <c r="G41" s="138">
        <v>287</v>
      </c>
      <c r="H41" s="84">
        <v>287</v>
      </c>
      <c r="I41" s="84">
        <v>48</v>
      </c>
      <c r="J41" s="84">
        <v>96</v>
      </c>
      <c r="K41" s="139">
        <f t="shared" ref="K41:K46" si="5">SUM(H41,J41)</f>
        <v>383</v>
      </c>
      <c r="L41" s="139">
        <f>(1000*(K41/MAX(K41:K46)))</f>
        <v>847.34513274336291</v>
      </c>
    </row>
    <row r="42" spans="1:12" ht="18" customHeight="1">
      <c r="A42" s="137">
        <f t="shared" si="4"/>
        <v>2</v>
      </c>
      <c r="B42" s="222">
        <v>1</v>
      </c>
      <c r="C42" s="156" t="s">
        <v>102</v>
      </c>
      <c r="D42" s="222">
        <v>31096</v>
      </c>
      <c r="E42" s="222" t="s">
        <v>33</v>
      </c>
      <c r="F42" s="222" t="s">
        <v>194</v>
      </c>
      <c r="G42" s="84">
        <v>355</v>
      </c>
      <c r="H42" s="84">
        <v>355</v>
      </c>
      <c r="I42" s="84">
        <v>185</v>
      </c>
      <c r="J42" s="84">
        <v>82</v>
      </c>
      <c r="K42" s="139">
        <f t="shared" si="5"/>
        <v>437</v>
      </c>
      <c r="L42" s="139">
        <f>(1000*(K42/MAX(K41:K46)))</f>
        <v>966.81415929203536</v>
      </c>
    </row>
    <row r="43" spans="1:12" ht="18" customHeight="1">
      <c r="A43" s="137">
        <f t="shared" si="4"/>
        <v>3</v>
      </c>
      <c r="B43" s="222">
        <v>39</v>
      </c>
      <c r="C43" s="156" t="s">
        <v>132</v>
      </c>
      <c r="D43" s="222">
        <v>70757</v>
      </c>
      <c r="E43" s="222" t="s">
        <v>44</v>
      </c>
      <c r="F43" s="222" t="s">
        <v>133</v>
      </c>
      <c r="G43" s="84">
        <v>240</v>
      </c>
      <c r="H43" s="84">
        <v>240</v>
      </c>
      <c r="I43" s="84">
        <v>916</v>
      </c>
      <c r="J43" s="84">
        <v>9</v>
      </c>
      <c r="K43" s="139">
        <f t="shared" si="5"/>
        <v>249</v>
      </c>
      <c r="L43" s="139">
        <f>(1000*(K43/MAX(K41:K46)))</f>
        <v>550.88495575221236</v>
      </c>
    </row>
    <row r="44" spans="1:12" ht="18" customHeight="1">
      <c r="A44" s="137">
        <f t="shared" si="4"/>
        <v>4</v>
      </c>
      <c r="B44" s="222">
        <v>45</v>
      </c>
      <c r="C44" s="156" t="s">
        <v>159</v>
      </c>
      <c r="D44" s="222">
        <v>237241</v>
      </c>
      <c r="E44" s="222" t="s">
        <v>25</v>
      </c>
      <c r="F44" s="222" t="s">
        <v>160</v>
      </c>
      <c r="G44" s="84">
        <v>362</v>
      </c>
      <c r="H44" s="84">
        <v>358</v>
      </c>
      <c r="I44" s="84">
        <v>115</v>
      </c>
      <c r="J44" s="84">
        <v>89</v>
      </c>
      <c r="K44" s="139">
        <f t="shared" si="5"/>
        <v>447</v>
      </c>
      <c r="L44" s="139">
        <f>(1000*(K44/MAX(K41:K46)))</f>
        <v>988.93805309734512</v>
      </c>
    </row>
    <row r="45" spans="1:12" ht="18" customHeight="1">
      <c r="A45" s="137">
        <f t="shared" si="4"/>
        <v>5</v>
      </c>
      <c r="B45" s="222">
        <v>52</v>
      </c>
      <c r="C45" s="156" t="s">
        <v>104</v>
      </c>
      <c r="D45" s="222">
        <v>76174</v>
      </c>
      <c r="E45" s="222" t="s">
        <v>58</v>
      </c>
      <c r="F45" s="222" t="s">
        <v>156</v>
      </c>
      <c r="G45" s="84">
        <v>343</v>
      </c>
      <c r="H45" s="84">
        <v>343</v>
      </c>
      <c r="I45" s="84">
        <v>0</v>
      </c>
      <c r="J45" s="84">
        <v>0</v>
      </c>
      <c r="K45" s="139">
        <f t="shared" si="5"/>
        <v>343</v>
      </c>
      <c r="L45" s="139">
        <f>(1000*(K45/MAX(K41:K46)))</f>
        <v>758.84955752212386</v>
      </c>
    </row>
    <row r="46" spans="1:12" ht="18" customHeight="1">
      <c r="A46" s="137">
        <f t="shared" si="4"/>
        <v>6</v>
      </c>
      <c r="B46" s="222">
        <v>55</v>
      </c>
      <c r="C46" s="156" t="s">
        <v>106</v>
      </c>
      <c r="D46" s="222">
        <v>11060</v>
      </c>
      <c r="E46" s="222" t="s">
        <v>39</v>
      </c>
      <c r="F46" s="222">
        <v>10031</v>
      </c>
      <c r="G46" s="84">
        <v>357</v>
      </c>
      <c r="H46" s="84">
        <v>357</v>
      </c>
      <c r="I46" s="84">
        <v>59</v>
      </c>
      <c r="J46" s="84">
        <v>95</v>
      </c>
      <c r="K46" s="139">
        <f t="shared" si="5"/>
        <v>452</v>
      </c>
      <c r="L46" s="139">
        <f>(1000*(K46/MAX(K41:K46)))</f>
        <v>1000</v>
      </c>
    </row>
    <row r="47" spans="1:12">
      <c r="A47" s="91"/>
      <c r="B47" s="95"/>
      <c r="C47" s="96"/>
      <c r="D47" s="97"/>
      <c r="E47" s="97"/>
      <c r="F47" s="90"/>
      <c r="G47" s="95"/>
      <c r="H47" s="95"/>
      <c r="I47" s="95"/>
      <c r="J47" s="95"/>
      <c r="K47" s="91"/>
      <c r="L47" s="93"/>
    </row>
    <row r="48" spans="1:12">
      <c r="A48" s="91"/>
      <c r="B48" s="95"/>
      <c r="C48" s="96"/>
      <c r="D48" s="97"/>
      <c r="E48" s="97"/>
      <c r="F48" s="90"/>
      <c r="G48" s="95"/>
      <c r="H48" s="95"/>
      <c r="I48" s="95"/>
      <c r="J48" s="95"/>
      <c r="K48" s="91"/>
      <c r="L48" s="93"/>
    </row>
    <row r="49" spans="1:12">
      <c r="A49" s="91"/>
      <c r="B49" s="95"/>
      <c r="C49" s="96"/>
      <c r="D49" s="97"/>
      <c r="E49" s="276" t="s">
        <v>95</v>
      </c>
      <c r="F49" s="276"/>
      <c r="G49" s="95"/>
      <c r="H49" s="95"/>
      <c r="I49" s="95"/>
      <c r="J49" s="95"/>
      <c r="K49" s="91"/>
      <c r="L49" s="93"/>
    </row>
    <row r="50" spans="1:12" ht="13.5" thickBot="1">
      <c r="A50" s="79" t="s">
        <v>99</v>
      </c>
      <c r="B50" s="80"/>
      <c r="C50" s="80"/>
      <c r="D50" s="80"/>
      <c r="E50" s="80"/>
      <c r="F50" s="81"/>
      <c r="G50" s="82"/>
      <c r="H50" s="82"/>
      <c r="I50" s="82"/>
      <c r="J50" s="82"/>
      <c r="K50" s="82"/>
      <c r="L50" s="82"/>
    </row>
    <row r="51" spans="1:12">
      <c r="A51" s="261" t="s">
        <v>86</v>
      </c>
      <c r="B51" s="263" t="s">
        <v>87</v>
      </c>
      <c r="C51" s="265" t="s">
        <v>88</v>
      </c>
      <c r="D51" s="267" t="s">
        <v>60</v>
      </c>
      <c r="E51" s="269" t="s">
        <v>23</v>
      </c>
      <c r="F51" s="267" t="s">
        <v>48</v>
      </c>
      <c r="G51" s="263" t="s">
        <v>89</v>
      </c>
      <c r="H51" s="263"/>
      <c r="I51" s="263" t="s">
        <v>90</v>
      </c>
      <c r="J51" s="263"/>
      <c r="K51" s="271" t="s">
        <v>18</v>
      </c>
      <c r="L51" s="273" t="s">
        <v>91</v>
      </c>
    </row>
    <row r="52" spans="1:12">
      <c r="A52" s="262"/>
      <c r="B52" s="264"/>
      <c r="C52" s="266"/>
      <c r="D52" s="268"/>
      <c r="E52" s="270"/>
      <c r="F52" s="268"/>
      <c r="G52" s="136" t="s">
        <v>92</v>
      </c>
      <c r="H52" s="136" t="s">
        <v>93</v>
      </c>
      <c r="I52" s="136" t="s">
        <v>94</v>
      </c>
      <c r="J52" s="136" t="s">
        <v>93</v>
      </c>
      <c r="K52" s="272"/>
      <c r="L52" s="274"/>
    </row>
    <row r="53" spans="1:12" ht="17.25" customHeight="1">
      <c r="A53" s="137">
        <f t="shared" ref="A53:A58" si="6">A52+1</f>
        <v>1</v>
      </c>
      <c r="B53" s="222">
        <v>3</v>
      </c>
      <c r="C53" s="156" t="s">
        <v>101</v>
      </c>
      <c r="D53" s="222">
        <v>30504</v>
      </c>
      <c r="E53" s="222" t="s">
        <v>33</v>
      </c>
      <c r="F53" s="222" t="s">
        <v>193</v>
      </c>
      <c r="G53" s="138" t="s">
        <v>220</v>
      </c>
      <c r="H53" s="84" t="s">
        <v>220</v>
      </c>
      <c r="I53" s="84" t="s">
        <v>220</v>
      </c>
      <c r="J53" s="84" t="s">
        <v>220</v>
      </c>
      <c r="K53" s="139">
        <f t="shared" ref="K53:K58" si="7">SUM(H53,J53)</f>
        <v>0</v>
      </c>
      <c r="L53" s="139">
        <f>(1000*(K53/MAX(K53:K58)))</f>
        <v>0</v>
      </c>
    </row>
    <row r="54" spans="1:12" ht="17.25" customHeight="1">
      <c r="A54" s="137">
        <f t="shared" si="6"/>
        <v>2</v>
      </c>
      <c r="B54" s="222">
        <v>2</v>
      </c>
      <c r="C54" s="156" t="s">
        <v>138</v>
      </c>
      <c r="D54" s="222">
        <v>31097</v>
      </c>
      <c r="E54" s="222" t="s">
        <v>33</v>
      </c>
      <c r="F54" s="222" t="s">
        <v>139</v>
      </c>
      <c r="G54" s="84" t="s">
        <v>220</v>
      </c>
      <c r="H54" s="84" t="s">
        <v>220</v>
      </c>
      <c r="I54" s="84" t="s">
        <v>220</v>
      </c>
      <c r="J54" s="84" t="s">
        <v>220</v>
      </c>
      <c r="K54" s="139">
        <f t="shared" si="7"/>
        <v>0</v>
      </c>
      <c r="L54" s="139">
        <f>(1000*(K54/MAX(K53:K58)))</f>
        <v>0</v>
      </c>
    </row>
    <row r="55" spans="1:12" ht="17.25" customHeight="1">
      <c r="A55" s="137">
        <f t="shared" si="6"/>
        <v>3</v>
      </c>
      <c r="B55" s="222">
        <v>44</v>
      </c>
      <c r="C55" s="156" t="s">
        <v>161</v>
      </c>
      <c r="D55" s="222">
        <v>93566</v>
      </c>
      <c r="E55" s="222" t="s">
        <v>25</v>
      </c>
      <c r="F55" s="222" t="s">
        <v>162</v>
      </c>
      <c r="G55" s="84">
        <v>359</v>
      </c>
      <c r="H55" s="84">
        <v>359</v>
      </c>
      <c r="I55" s="84">
        <v>127</v>
      </c>
      <c r="J55" s="84">
        <v>88</v>
      </c>
      <c r="K55" s="139">
        <f t="shared" si="7"/>
        <v>447</v>
      </c>
      <c r="L55" s="139">
        <f>(1000*(K55/MAX(K53:K58)))</f>
        <v>1000</v>
      </c>
    </row>
    <row r="56" spans="1:12" ht="17.25" customHeight="1">
      <c r="A56" s="137">
        <f t="shared" si="6"/>
        <v>4</v>
      </c>
      <c r="B56" s="222">
        <v>15</v>
      </c>
      <c r="C56" s="156" t="s">
        <v>103</v>
      </c>
      <c r="D56" s="222">
        <v>54112</v>
      </c>
      <c r="E56" s="222" t="s">
        <v>11</v>
      </c>
      <c r="F56" s="222" t="s">
        <v>166</v>
      </c>
      <c r="G56" s="84">
        <v>364</v>
      </c>
      <c r="H56" s="84">
        <v>356</v>
      </c>
      <c r="I56" s="84">
        <v>99</v>
      </c>
      <c r="J56" s="84">
        <v>91</v>
      </c>
      <c r="K56" s="139">
        <f t="shared" si="7"/>
        <v>447</v>
      </c>
      <c r="L56" s="139">
        <f>(1000*(K56/MAX(K53:K58)))</f>
        <v>1000</v>
      </c>
    </row>
    <row r="57" spans="1:12" ht="17.25" customHeight="1">
      <c r="A57" s="137">
        <f t="shared" si="6"/>
        <v>5</v>
      </c>
      <c r="B57" s="222">
        <v>53</v>
      </c>
      <c r="C57" s="109" t="s">
        <v>260</v>
      </c>
      <c r="D57" s="190">
        <v>69488</v>
      </c>
      <c r="E57" s="84" t="s">
        <v>20</v>
      </c>
      <c r="F57" s="190" t="s">
        <v>261</v>
      </c>
      <c r="G57" s="84">
        <v>360</v>
      </c>
      <c r="H57" s="84">
        <v>360</v>
      </c>
      <c r="I57" s="84">
        <v>0</v>
      </c>
      <c r="J57" s="84">
        <v>0</v>
      </c>
      <c r="K57" s="139">
        <f t="shared" si="7"/>
        <v>360</v>
      </c>
      <c r="L57" s="139">
        <f>(1000*(K57/MAX(K53:K58)))</f>
        <v>805.36912751677846</v>
      </c>
    </row>
    <row r="58" spans="1:12" ht="17.25" customHeight="1">
      <c r="A58" s="137">
        <f t="shared" si="6"/>
        <v>6</v>
      </c>
      <c r="B58" s="222">
        <v>56</v>
      </c>
      <c r="C58" s="156" t="s">
        <v>107</v>
      </c>
      <c r="D58" s="222">
        <v>10031</v>
      </c>
      <c r="E58" s="222" t="s">
        <v>39</v>
      </c>
      <c r="F58" s="222">
        <v>57714</v>
      </c>
      <c r="G58" s="84" t="s">
        <v>220</v>
      </c>
      <c r="H58" s="84" t="s">
        <v>220</v>
      </c>
      <c r="I58" s="84" t="s">
        <v>220</v>
      </c>
      <c r="J58" s="84" t="s">
        <v>220</v>
      </c>
      <c r="K58" s="139">
        <f t="shared" si="7"/>
        <v>0</v>
      </c>
      <c r="L58" s="139">
        <f>(1000*(K58/MAX(K53:K58)))</f>
        <v>0</v>
      </c>
    </row>
    <row r="59" spans="1:12">
      <c r="A59" s="91"/>
      <c r="B59" s="95"/>
      <c r="C59" s="96"/>
      <c r="D59" s="97"/>
      <c r="E59" s="97"/>
      <c r="F59" s="90"/>
      <c r="G59" s="95"/>
      <c r="H59" s="95"/>
      <c r="I59" s="95"/>
      <c r="J59" s="95"/>
      <c r="K59" s="91"/>
      <c r="L59" s="93"/>
    </row>
    <row r="60" spans="1:12">
      <c r="A60" s="91"/>
      <c r="B60" s="95"/>
      <c r="C60" s="96"/>
      <c r="D60" s="97"/>
      <c r="E60" s="97"/>
      <c r="F60" s="90"/>
      <c r="G60" s="95"/>
      <c r="H60" s="95"/>
      <c r="I60" s="95"/>
      <c r="J60" s="95"/>
      <c r="K60" s="91"/>
      <c r="L60" s="93"/>
    </row>
    <row r="61" spans="1:12">
      <c r="A61" s="91"/>
      <c r="B61" s="95"/>
      <c r="C61" s="96"/>
      <c r="D61" s="97"/>
      <c r="E61" s="97"/>
      <c r="F61" s="90"/>
      <c r="G61" s="95"/>
      <c r="H61" s="95"/>
      <c r="I61" s="95"/>
      <c r="J61" s="95"/>
      <c r="K61" s="91"/>
      <c r="L61" s="93"/>
    </row>
    <row r="62" spans="1:12">
      <c r="A62" s="91"/>
      <c r="B62" s="95"/>
      <c r="C62" s="96"/>
      <c r="D62" s="97"/>
      <c r="E62" s="97"/>
      <c r="F62" s="90"/>
      <c r="G62" s="95"/>
      <c r="H62" s="95"/>
      <c r="I62" s="95"/>
      <c r="J62" s="95"/>
      <c r="K62" s="91"/>
      <c r="L62" s="93"/>
    </row>
    <row r="63" spans="1:12">
      <c r="A63" s="91"/>
      <c r="B63" s="95"/>
      <c r="C63" s="96"/>
      <c r="D63" s="97"/>
      <c r="E63" s="97"/>
      <c r="F63" s="90"/>
      <c r="G63" s="95"/>
      <c r="H63" s="95"/>
      <c r="I63" s="95"/>
      <c r="J63" s="95"/>
      <c r="K63" s="91"/>
      <c r="L63" s="93"/>
    </row>
    <row r="64" spans="1:12">
      <c r="A64" s="91"/>
      <c r="B64" s="95"/>
      <c r="C64" s="96"/>
      <c r="D64" s="97"/>
      <c r="E64" s="97"/>
      <c r="F64" s="90"/>
      <c r="G64" s="95"/>
      <c r="H64" s="95"/>
      <c r="I64" s="95"/>
      <c r="J64" s="95"/>
      <c r="K64" s="91"/>
      <c r="L64" s="93"/>
    </row>
    <row r="65" spans="1:12">
      <c r="A65" s="91"/>
      <c r="B65" s="95"/>
      <c r="C65" s="96"/>
      <c r="D65" s="97"/>
      <c r="E65" s="97"/>
      <c r="F65" s="90"/>
      <c r="G65" s="95"/>
      <c r="H65" s="95"/>
      <c r="I65" s="95"/>
      <c r="J65" s="95"/>
      <c r="K65" s="91"/>
      <c r="L65" s="93"/>
    </row>
    <row r="66" spans="1:12">
      <c r="A66" s="91"/>
      <c r="B66" s="95"/>
      <c r="C66" s="96"/>
      <c r="D66" s="97"/>
      <c r="E66" s="97"/>
      <c r="F66" s="90"/>
      <c r="G66" s="95"/>
      <c r="H66" s="95"/>
      <c r="I66" s="95"/>
      <c r="J66" s="95"/>
      <c r="K66" s="91"/>
      <c r="L66" s="93"/>
    </row>
    <row r="67" spans="1:12">
      <c r="A67" s="91"/>
      <c r="B67" s="95"/>
      <c r="C67" s="96"/>
      <c r="D67" s="97"/>
      <c r="E67" s="97"/>
      <c r="F67" s="90"/>
      <c r="G67" s="95"/>
      <c r="H67" s="95"/>
      <c r="I67" s="95"/>
      <c r="J67" s="95"/>
      <c r="K67" s="91"/>
      <c r="L67" s="93"/>
    </row>
    <row r="68" spans="1:12">
      <c r="A68" s="259" t="s">
        <v>83</v>
      </c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</row>
    <row r="69" spans="1:12">
      <c r="A69" s="91"/>
      <c r="B69" s="95"/>
      <c r="C69" s="96"/>
      <c r="D69" s="97"/>
      <c r="E69" s="276" t="s">
        <v>96</v>
      </c>
      <c r="F69" s="276"/>
      <c r="G69" s="95"/>
      <c r="H69" s="95"/>
      <c r="I69" s="95"/>
      <c r="J69" s="95"/>
      <c r="K69" s="91"/>
      <c r="L69" s="93"/>
    </row>
    <row r="70" spans="1:12">
      <c r="A70" s="79"/>
      <c r="B70" s="87"/>
      <c r="C70" s="88"/>
      <c r="D70" s="89"/>
      <c r="E70" s="89"/>
      <c r="F70" s="90"/>
      <c r="G70" s="91"/>
      <c r="H70" s="92"/>
      <c r="I70" s="92"/>
      <c r="J70" s="91"/>
      <c r="K70" s="91"/>
      <c r="L70" s="93"/>
    </row>
    <row r="71" spans="1:12" ht="13.5" thickBot="1">
      <c r="A71" s="79" t="s">
        <v>85</v>
      </c>
      <c r="B71" s="80"/>
      <c r="C71" s="80"/>
      <c r="D71" s="80"/>
      <c r="E71" s="80"/>
      <c r="F71" s="81"/>
      <c r="G71" s="82"/>
      <c r="H71" s="82"/>
      <c r="I71" s="82"/>
      <c r="J71" s="82"/>
      <c r="K71" s="82"/>
      <c r="L71" s="82"/>
    </row>
    <row r="72" spans="1:12">
      <c r="A72" s="261" t="s">
        <v>86</v>
      </c>
      <c r="B72" s="263" t="s">
        <v>87</v>
      </c>
      <c r="C72" s="265" t="s">
        <v>88</v>
      </c>
      <c r="D72" s="267" t="s">
        <v>60</v>
      </c>
      <c r="E72" s="269" t="s">
        <v>23</v>
      </c>
      <c r="F72" s="267" t="s">
        <v>48</v>
      </c>
      <c r="G72" s="263" t="s">
        <v>89</v>
      </c>
      <c r="H72" s="263"/>
      <c r="I72" s="263" t="s">
        <v>90</v>
      </c>
      <c r="J72" s="263"/>
      <c r="K72" s="271" t="s">
        <v>18</v>
      </c>
      <c r="L72" s="273" t="s">
        <v>91</v>
      </c>
    </row>
    <row r="73" spans="1:12">
      <c r="A73" s="262"/>
      <c r="B73" s="264"/>
      <c r="C73" s="266"/>
      <c r="D73" s="268"/>
      <c r="E73" s="270"/>
      <c r="F73" s="268"/>
      <c r="G73" s="136" t="s">
        <v>92</v>
      </c>
      <c r="H73" s="136" t="s">
        <v>93</v>
      </c>
      <c r="I73" s="136" t="s">
        <v>94</v>
      </c>
      <c r="J73" s="136" t="s">
        <v>93</v>
      </c>
      <c r="K73" s="272"/>
      <c r="L73" s="274"/>
    </row>
    <row r="74" spans="1:12" ht="18" customHeight="1">
      <c r="A74" s="137">
        <f t="shared" ref="A74:A79" si="8">A73+1</f>
        <v>1</v>
      </c>
      <c r="B74" s="222">
        <v>53</v>
      </c>
      <c r="C74" s="109" t="s">
        <v>260</v>
      </c>
      <c r="D74" s="190">
        <v>69488</v>
      </c>
      <c r="E74" s="84" t="s">
        <v>20</v>
      </c>
      <c r="F74" s="190" t="s">
        <v>261</v>
      </c>
      <c r="G74" s="138">
        <v>344</v>
      </c>
      <c r="H74" s="84">
        <v>344</v>
      </c>
      <c r="I74" s="84">
        <v>116</v>
      </c>
      <c r="J74" s="84">
        <v>89</v>
      </c>
      <c r="K74" s="139">
        <f t="shared" ref="K74:K79" si="9">SUM(H74,J74)</f>
        <v>433</v>
      </c>
      <c r="L74" s="139">
        <f>(1000*(K74/MAX(K74:K79)))</f>
        <v>970.85201793721978</v>
      </c>
    </row>
    <row r="75" spans="1:12" ht="18" customHeight="1">
      <c r="A75" s="137">
        <f t="shared" si="8"/>
        <v>2</v>
      </c>
      <c r="B75" s="222">
        <v>55</v>
      </c>
      <c r="C75" s="156" t="s">
        <v>106</v>
      </c>
      <c r="D75" s="222">
        <v>11060</v>
      </c>
      <c r="E75" s="222" t="s">
        <v>39</v>
      </c>
      <c r="F75" s="222">
        <v>10031</v>
      </c>
      <c r="G75" s="84">
        <v>360</v>
      </c>
      <c r="H75" s="84">
        <v>360</v>
      </c>
      <c r="I75" s="84">
        <v>180</v>
      </c>
      <c r="J75" s="84">
        <v>82</v>
      </c>
      <c r="K75" s="139">
        <f t="shared" si="9"/>
        <v>442</v>
      </c>
      <c r="L75" s="139">
        <f>(1000*(K75/MAX(K74:K79)))</f>
        <v>991.03139013452915</v>
      </c>
    </row>
    <row r="76" spans="1:12" ht="18" customHeight="1">
      <c r="A76" s="137">
        <f t="shared" si="8"/>
        <v>3</v>
      </c>
      <c r="B76" s="222">
        <v>2</v>
      </c>
      <c r="C76" s="156" t="s">
        <v>138</v>
      </c>
      <c r="D76" s="222">
        <v>31097</v>
      </c>
      <c r="E76" s="222" t="s">
        <v>33</v>
      </c>
      <c r="F76" s="222" t="s">
        <v>139</v>
      </c>
      <c r="G76" s="84" t="s">
        <v>220</v>
      </c>
      <c r="H76" s="84" t="s">
        <v>220</v>
      </c>
      <c r="I76" s="84" t="s">
        <v>220</v>
      </c>
      <c r="J76" s="84" t="s">
        <v>220</v>
      </c>
      <c r="K76" s="139">
        <f t="shared" si="9"/>
        <v>0</v>
      </c>
      <c r="L76" s="139">
        <f>(1000*(K76/MAX(K74:K79)))</f>
        <v>0</v>
      </c>
    </row>
    <row r="77" spans="1:12" ht="18" customHeight="1">
      <c r="A77" s="137">
        <f t="shared" si="8"/>
        <v>4</v>
      </c>
      <c r="B77" s="222">
        <v>39</v>
      </c>
      <c r="C77" s="156" t="s">
        <v>132</v>
      </c>
      <c r="D77" s="222">
        <v>70757</v>
      </c>
      <c r="E77" s="222" t="s">
        <v>44</v>
      </c>
      <c r="F77" s="222" t="s">
        <v>133</v>
      </c>
      <c r="G77" s="84">
        <v>355</v>
      </c>
      <c r="H77" s="84">
        <v>355</v>
      </c>
      <c r="I77" s="84">
        <v>305</v>
      </c>
      <c r="J77" s="84">
        <v>70</v>
      </c>
      <c r="K77" s="139">
        <f t="shared" si="9"/>
        <v>425</v>
      </c>
      <c r="L77" s="139">
        <f>(1000*(K77/MAX(K74:K79)))</f>
        <v>952.91479820627796</v>
      </c>
    </row>
    <row r="78" spans="1:12" ht="18" customHeight="1">
      <c r="A78" s="137">
        <f t="shared" si="8"/>
        <v>5</v>
      </c>
      <c r="B78" s="222">
        <v>15</v>
      </c>
      <c r="C78" s="156" t="s">
        <v>103</v>
      </c>
      <c r="D78" s="222">
        <v>54112</v>
      </c>
      <c r="E78" s="222" t="s">
        <v>11</v>
      </c>
      <c r="F78" s="222" t="s">
        <v>166</v>
      </c>
      <c r="G78" s="84">
        <v>360</v>
      </c>
      <c r="H78" s="84">
        <v>360</v>
      </c>
      <c r="I78" s="84">
        <v>143</v>
      </c>
      <c r="J78" s="84">
        <v>86</v>
      </c>
      <c r="K78" s="139">
        <f t="shared" si="9"/>
        <v>446</v>
      </c>
      <c r="L78" s="139">
        <f>(1000*(K78/MAX(K74:K79)))</f>
        <v>1000</v>
      </c>
    </row>
    <row r="79" spans="1:12" ht="18" customHeight="1">
      <c r="A79" s="137">
        <f t="shared" si="8"/>
        <v>6</v>
      </c>
      <c r="B79" s="222">
        <v>44</v>
      </c>
      <c r="C79" s="156" t="s">
        <v>161</v>
      </c>
      <c r="D79" s="222">
        <v>93566</v>
      </c>
      <c r="E79" s="222" t="s">
        <v>25</v>
      </c>
      <c r="F79" s="222" t="s">
        <v>162</v>
      </c>
      <c r="G79" s="84">
        <v>355</v>
      </c>
      <c r="H79" s="84">
        <v>355</v>
      </c>
      <c r="I79" s="84">
        <v>138</v>
      </c>
      <c r="J79" s="84">
        <v>87</v>
      </c>
      <c r="K79" s="139">
        <f t="shared" si="9"/>
        <v>442</v>
      </c>
      <c r="L79" s="139">
        <f>(1000*(K79/MAX(K74:K79)))</f>
        <v>991.03139013452915</v>
      </c>
    </row>
    <row r="80" spans="1:12">
      <c r="A80" s="76"/>
      <c r="B80" s="77"/>
      <c r="C80" s="78"/>
      <c r="D80" s="94"/>
      <c r="E80" s="4"/>
      <c r="F80" s="4"/>
      <c r="G80" s="76"/>
      <c r="H80" s="76"/>
      <c r="I80" s="76"/>
      <c r="J80" s="76"/>
      <c r="K80" s="106"/>
      <c r="L80" s="106"/>
    </row>
    <row r="81" spans="1:12">
      <c r="A81" s="76"/>
      <c r="B81" s="77"/>
      <c r="C81" s="78"/>
      <c r="D81" s="94"/>
      <c r="E81" s="4"/>
      <c r="F81" s="4"/>
      <c r="G81" s="76"/>
      <c r="H81" s="76"/>
      <c r="I81" s="76"/>
      <c r="J81" s="76"/>
      <c r="K81" s="106"/>
      <c r="L81" s="106"/>
    </row>
    <row r="82" spans="1:12">
      <c r="A82" s="91"/>
      <c r="B82" s="95"/>
      <c r="C82" s="96"/>
      <c r="D82" s="97"/>
      <c r="E82" s="276" t="s">
        <v>96</v>
      </c>
      <c r="F82" s="276"/>
      <c r="G82" s="95"/>
      <c r="H82" s="95"/>
      <c r="I82" s="95"/>
      <c r="J82" s="95"/>
      <c r="K82" s="91"/>
      <c r="L82" s="93"/>
    </row>
    <row r="83" spans="1:12">
      <c r="A83" s="79"/>
      <c r="B83" s="87"/>
      <c r="C83" s="88"/>
      <c r="D83" s="89"/>
      <c r="E83" s="89"/>
      <c r="F83" s="90"/>
      <c r="G83" s="91"/>
      <c r="H83" s="92"/>
      <c r="I83" s="92"/>
      <c r="J83" s="91"/>
      <c r="K83" s="91"/>
      <c r="L83" s="93"/>
    </row>
    <row r="84" spans="1:12" ht="13.5" thickBot="1">
      <c r="A84" s="79" t="s">
        <v>99</v>
      </c>
      <c r="B84" s="80"/>
      <c r="C84" s="80"/>
      <c r="D84" s="80"/>
      <c r="E84" s="80"/>
      <c r="F84" s="81"/>
      <c r="G84" s="82"/>
      <c r="H84" s="82"/>
      <c r="I84" s="82"/>
      <c r="J84" s="82"/>
      <c r="K84" s="82"/>
      <c r="L84" s="82"/>
    </row>
    <row r="85" spans="1:12">
      <c r="A85" s="261" t="s">
        <v>86</v>
      </c>
      <c r="B85" s="263" t="s">
        <v>87</v>
      </c>
      <c r="C85" s="265" t="s">
        <v>88</v>
      </c>
      <c r="D85" s="267" t="s">
        <v>60</v>
      </c>
      <c r="E85" s="269" t="s">
        <v>23</v>
      </c>
      <c r="F85" s="267" t="s">
        <v>48</v>
      </c>
      <c r="G85" s="263" t="s">
        <v>89</v>
      </c>
      <c r="H85" s="263"/>
      <c r="I85" s="263" t="s">
        <v>90</v>
      </c>
      <c r="J85" s="263"/>
      <c r="K85" s="271" t="s">
        <v>18</v>
      </c>
      <c r="L85" s="273" t="s">
        <v>91</v>
      </c>
    </row>
    <row r="86" spans="1:12">
      <c r="A86" s="262"/>
      <c r="B86" s="264"/>
      <c r="C86" s="266"/>
      <c r="D86" s="268"/>
      <c r="E86" s="270"/>
      <c r="F86" s="268"/>
      <c r="G86" s="136" t="s">
        <v>92</v>
      </c>
      <c r="H86" s="136" t="s">
        <v>93</v>
      </c>
      <c r="I86" s="136" t="s">
        <v>94</v>
      </c>
      <c r="J86" s="136" t="s">
        <v>93</v>
      </c>
      <c r="K86" s="272"/>
      <c r="L86" s="274"/>
    </row>
    <row r="87" spans="1:12" ht="15.75" customHeight="1">
      <c r="A87" s="137">
        <f t="shared" ref="A87:A92" si="10">A86+1</f>
        <v>1</v>
      </c>
      <c r="B87" s="222">
        <v>52</v>
      </c>
      <c r="C87" s="156" t="s">
        <v>104</v>
      </c>
      <c r="D87" s="222">
        <v>76174</v>
      </c>
      <c r="E87" s="222" t="s">
        <v>58</v>
      </c>
      <c r="F87" s="222" t="s">
        <v>156</v>
      </c>
      <c r="G87" s="138">
        <v>359</v>
      </c>
      <c r="H87" s="84">
        <v>359</v>
      </c>
      <c r="I87" s="84">
        <v>134</v>
      </c>
      <c r="J87" s="84">
        <v>87</v>
      </c>
      <c r="K87" s="139">
        <f t="shared" ref="K87:K92" si="11">SUM(H87,J87)</f>
        <v>446</v>
      </c>
      <c r="L87" s="139">
        <f>(1000*(K87/MAX(K87:K92)))</f>
        <v>1000</v>
      </c>
    </row>
    <row r="88" spans="1:12" ht="15.75" customHeight="1">
      <c r="A88" s="137">
        <f t="shared" si="10"/>
        <v>2</v>
      </c>
      <c r="B88" s="222">
        <v>56</v>
      </c>
      <c r="C88" s="156" t="s">
        <v>107</v>
      </c>
      <c r="D88" s="222">
        <v>10031</v>
      </c>
      <c r="E88" s="222" t="s">
        <v>39</v>
      </c>
      <c r="F88" s="222">
        <v>57714</v>
      </c>
      <c r="G88" s="84" t="s">
        <v>220</v>
      </c>
      <c r="H88" s="84" t="s">
        <v>220</v>
      </c>
      <c r="I88" s="84" t="s">
        <v>220</v>
      </c>
      <c r="J88" s="84" t="s">
        <v>220</v>
      </c>
      <c r="K88" s="139">
        <f t="shared" si="11"/>
        <v>0</v>
      </c>
      <c r="L88" s="139">
        <f>(1000*(K88/MAX(K87:K92)))</f>
        <v>0</v>
      </c>
    </row>
    <row r="89" spans="1:12" ht="15.75" customHeight="1">
      <c r="A89" s="137">
        <f t="shared" si="10"/>
        <v>3</v>
      </c>
      <c r="B89" s="222">
        <v>1</v>
      </c>
      <c r="C89" s="156" t="s">
        <v>102</v>
      </c>
      <c r="D89" s="222">
        <v>31096</v>
      </c>
      <c r="E89" s="222" t="s">
        <v>33</v>
      </c>
      <c r="F89" s="222" t="s">
        <v>194</v>
      </c>
      <c r="G89" s="84">
        <v>337</v>
      </c>
      <c r="H89" s="84">
        <v>337</v>
      </c>
      <c r="I89" s="84">
        <v>20</v>
      </c>
      <c r="J89" s="84">
        <v>98</v>
      </c>
      <c r="K89" s="139">
        <f t="shared" si="11"/>
        <v>435</v>
      </c>
      <c r="L89" s="139">
        <f>(1000*(K89/MAX(K87:K92)))</f>
        <v>975.33632286995521</v>
      </c>
    </row>
    <row r="90" spans="1:12" ht="15.75" customHeight="1">
      <c r="A90" s="137">
        <f t="shared" si="10"/>
        <v>4</v>
      </c>
      <c r="B90" s="222">
        <v>3</v>
      </c>
      <c r="C90" s="156" t="s">
        <v>101</v>
      </c>
      <c r="D90" s="222">
        <v>30504</v>
      </c>
      <c r="E90" s="222" t="s">
        <v>33</v>
      </c>
      <c r="F90" s="222" t="s">
        <v>193</v>
      </c>
      <c r="G90" s="84" t="s">
        <v>220</v>
      </c>
      <c r="H90" s="84" t="s">
        <v>220</v>
      </c>
      <c r="I90" s="84" t="s">
        <v>220</v>
      </c>
      <c r="J90" s="84" t="s">
        <v>220</v>
      </c>
      <c r="K90" s="139">
        <f t="shared" si="11"/>
        <v>0</v>
      </c>
      <c r="L90" s="139">
        <f>(1000*(K90/MAX(K87:K92)))</f>
        <v>0</v>
      </c>
    </row>
    <row r="91" spans="1:12" ht="15.75" customHeight="1">
      <c r="A91" s="137">
        <f t="shared" si="10"/>
        <v>5</v>
      </c>
      <c r="B91" s="222">
        <v>16</v>
      </c>
      <c r="C91" s="156" t="s">
        <v>100</v>
      </c>
      <c r="D91" s="222">
        <v>54116</v>
      </c>
      <c r="E91" s="222" t="s">
        <v>11</v>
      </c>
      <c r="F91" s="222" t="s">
        <v>179</v>
      </c>
      <c r="G91" s="84">
        <v>348</v>
      </c>
      <c r="H91" s="84">
        <v>348</v>
      </c>
      <c r="I91" s="84" t="s">
        <v>220</v>
      </c>
      <c r="J91" s="84" t="s">
        <v>220</v>
      </c>
      <c r="K91" s="139">
        <f t="shared" si="11"/>
        <v>348</v>
      </c>
      <c r="L91" s="139">
        <f>(1000*(K91/MAX(K87:K92)))</f>
        <v>780.26905829596421</v>
      </c>
    </row>
    <row r="92" spans="1:12" ht="15.75" customHeight="1">
      <c r="A92" s="137">
        <f t="shared" si="10"/>
        <v>6</v>
      </c>
      <c r="B92" s="222">
        <v>45</v>
      </c>
      <c r="C92" s="156" t="s">
        <v>159</v>
      </c>
      <c r="D92" s="222">
        <v>237241</v>
      </c>
      <c r="E92" s="222" t="s">
        <v>25</v>
      </c>
      <c r="F92" s="222" t="s">
        <v>160</v>
      </c>
      <c r="G92" s="84">
        <v>358</v>
      </c>
      <c r="H92" s="84">
        <v>358</v>
      </c>
      <c r="I92" s="84">
        <v>170</v>
      </c>
      <c r="J92" s="84">
        <v>83</v>
      </c>
      <c r="K92" s="139">
        <f t="shared" si="11"/>
        <v>441</v>
      </c>
      <c r="L92" s="139">
        <f>(1000*(K92/MAX(K87:K92)))</f>
        <v>988.78923766816138</v>
      </c>
    </row>
    <row r="93" spans="1:12" ht="15.75" customHeight="1">
      <c r="A93" s="91"/>
      <c r="B93" s="125"/>
      <c r="C93" s="239"/>
      <c r="D93" s="125"/>
      <c r="E93" s="125"/>
      <c r="F93" s="125"/>
      <c r="G93" s="95"/>
      <c r="H93" s="95"/>
      <c r="I93" s="95"/>
      <c r="J93" s="95"/>
      <c r="K93" s="240"/>
      <c r="L93" s="240"/>
    </row>
    <row r="94" spans="1:12" ht="15.75" customHeight="1">
      <c r="A94" s="91"/>
      <c r="B94" s="125"/>
      <c r="C94" s="239"/>
      <c r="D94" s="125"/>
      <c r="E94" s="125"/>
      <c r="F94" s="125"/>
      <c r="G94" s="95"/>
      <c r="H94" s="95"/>
      <c r="I94" s="95"/>
      <c r="J94" s="95"/>
      <c r="K94" s="240"/>
      <c r="L94" s="240"/>
    </row>
    <row r="95" spans="1:12">
      <c r="A95" s="76"/>
      <c r="B95" s="77"/>
      <c r="C95" s="78"/>
      <c r="D95" s="94"/>
      <c r="E95" s="4"/>
      <c r="F95" s="4"/>
      <c r="G95" s="76"/>
      <c r="H95" s="76"/>
      <c r="I95" s="76"/>
      <c r="J95" s="76"/>
      <c r="K95" s="106"/>
      <c r="L95" s="106"/>
    </row>
    <row r="96" spans="1:12">
      <c r="A96" s="220"/>
      <c r="B96" s="77"/>
      <c r="C96" s="78"/>
      <c r="D96" s="220"/>
      <c r="E96" s="4"/>
      <c r="F96" s="4"/>
      <c r="G96" s="220"/>
      <c r="H96" s="220"/>
      <c r="I96" s="220"/>
      <c r="J96" s="220"/>
      <c r="K96" s="106"/>
      <c r="L96" s="106"/>
    </row>
    <row r="97" spans="1:12">
      <c r="A97" s="220"/>
      <c r="B97" s="77"/>
      <c r="C97" s="78"/>
      <c r="D97" s="220"/>
      <c r="E97" s="4"/>
      <c r="F97" s="4"/>
      <c r="G97" s="220"/>
      <c r="H97" s="220"/>
      <c r="I97" s="220"/>
      <c r="J97" s="220"/>
      <c r="K97" s="106"/>
      <c r="L97" s="106"/>
    </row>
    <row r="98" spans="1:12">
      <c r="A98" s="220"/>
      <c r="B98" s="77"/>
      <c r="C98" s="78"/>
      <c r="D98" s="220"/>
      <c r="E98" s="4"/>
      <c r="F98" s="4"/>
      <c r="G98" s="220"/>
      <c r="H98" s="220"/>
      <c r="I98" s="220"/>
      <c r="J98" s="220"/>
      <c r="K98" s="106"/>
      <c r="L98" s="106"/>
    </row>
    <row r="99" spans="1:12">
      <c r="A99" s="76"/>
      <c r="B99" s="77"/>
      <c r="C99" s="78"/>
      <c r="D99" s="94"/>
      <c r="E99" s="4"/>
      <c r="F99" s="4"/>
      <c r="G99" s="76"/>
      <c r="H99" s="76"/>
      <c r="I99" s="76"/>
      <c r="J99" s="76"/>
      <c r="K99" s="106"/>
      <c r="L99" s="106"/>
    </row>
    <row r="100" spans="1:12">
      <c r="A100" s="259" t="s">
        <v>83</v>
      </c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</row>
    <row r="101" spans="1:12">
      <c r="A101" s="91"/>
      <c r="B101" s="95"/>
      <c r="C101" s="98"/>
      <c r="D101" s="89"/>
      <c r="E101" s="275" t="s">
        <v>97</v>
      </c>
      <c r="F101" s="275"/>
      <c r="G101" s="95"/>
      <c r="H101" s="95"/>
      <c r="I101" s="95"/>
      <c r="J101" s="95"/>
      <c r="K101" s="100"/>
      <c r="L101" s="101"/>
    </row>
    <row r="102" spans="1:12" ht="13.5" thickBot="1">
      <c r="A102" s="79" t="s">
        <v>85</v>
      </c>
      <c r="B102" s="80"/>
      <c r="C102" s="80"/>
      <c r="D102" s="80"/>
      <c r="E102" s="80"/>
      <c r="F102" s="81"/>
      <c r="G102" s="82"/>
      <c r="H102" s="82"/>
      <c r="I102" s="82"/>
      <c r="J102" s="82"/>
      <c r="K102" s="82"/>
      <c r="L102" s="82"/>
    </row>
    <row r="103" spans="1:12">
      <c r="A103" s="261" t="s">
        <v>86</v>
      </c>
      <c r="B103" s="263" t="s">
        <v>87</v>
      </c>
      <c r="C103" s="265" t="s">
        <v>88</v>
      </c>
      <c r="D103" s="267" t="s">
        <v>60</v>
      </c>
      <c r="E103" s="269" t="s">
        <v>23</v>
      </c>
      <c r="F103" s="267" t="s">
        <v>48</v>
      </c>
      <c r="G103" s="263" t="s">
        <v>89</v>
      </c>
      <c r="H103" s="263"/>
      <c r="I103" s="263" t="s">
        <v>90</v>
      </c>
      <c r="J103" s="263"/>
      <c r="K103" s="271" t="s">
        <v>18</v>
      </c>
      <c r="L103" s="273" t="s">
        <v>91</v>
      </c>
    </row>
    <row r="104" spans="1:12">
      <c r="A104" s="262"/>
      <c r="B104" s="264"/>
      <c r="C104" s="266"/>
      <c r="D104" s="268"/>
      <c r="E104" s="270"/>
      <c r="F104" s="268"/>
      <c r="G104" s="136" t="s">
        <v>92</v>
      </c>
      <c r="H104" s="136" t="s">
        <v>93</v>
      </c>
      <c r="I104" s="136" t="s">
        <v>94</v>
      </c>
      <c r="J104" s="136" t="s">
        <v>93</v>
      </c>
      <c r="K104" s="272"/>
      <c r="L104" s="274"/>
    </row>
    <row r="105" spans="1:12" ht="17.25" customHeight="1">
      <c r="A105" s="137">
        <f t="shared" ref="A105:A110" si="12">A104+1</f>
        <v>1</v>
      </c>
      <c r="B105" s="222">
        <v>39</v>
      </c>
      <c r="C105" s="156" t="s">
        <v>132</v>
      </c>
      <c r="D105" s="222">
        <v>70757</v>
      </c>
      <c r="E105" s="222" t="s">
        <v>44</v>
      </c>
      <c r="F105" s="222" t="s">
        <v>133</v>
      </c>
      <c r="G105" s="138">
        <v>360</v>
      </c>
      <c r="H105" s="84">
        <v>360</v>
      </c>
      <c r="I105" s="84">
        <v>88</v>
      </c>
      <c r="J105" s="84">
        <v>92</v>
      </c>
      <c r="K105" s="139">
        <f t="shared" ref="K105:K110" si="13">SUM(H105,J105)</f>
        <v>452</v>
      </c>
      <c r="L105" s="139">
        <f>(1000*(K105/MAX(K105:K110)))</f>
        <v>1000</v>
      </c>
    </row>
    <row r="106" spans="1:12" ht="17.25" customHeight="1">
      <c r="A106" s="137">
        <f t="shared" si="12"/>
        <v>2</v>
      </c>
      <c r="B106" s="222">
        <v>44</v>
      </c>
      <c r="C106" s="156" t="s">
        <v>161</v>
      </c>
      <c r="D106" s="222">
        <v>93566</v>
      </c>
      <c r="E106" s="222" t="s">
        <v>25</v>
      </c>
      <c r="F106" s="222" t="s">
        <v>162</v>
      </c>
      <c r="G106" s="84">
        <v>356</v>
      </c>
      <c r="H106" s="84">
        <v>356</v>
      </c>
      <c r="I106" s="84">
        <v>89</v>
      </c>
      <c r="J106" s="84">
        <v>92</v>
      </c>
      <c r="K106" s="139">
        <f t="shared" si="13"/>
        <v>448</v>
      </c>
      <c r="L106" s="139">
        <f>(1000*(K106/MAX(K105:K110)))</f>
        <v>991.15044247787614</v>
      </c>
    </row>
    <row r="107" spans="1:12" ht="17.25" customHeight="1">
      <c r="A107" s="137">
        <f t="shared" si="12"/>
        <v>3</v>
      </c>
      <c r="B107" s="222">
        <v>55</v>
      </c>
      <c r="C107" s="156" t="s">
        <v>106</v>
      </c>
      <c r="D107" s="222">
        <v>11060</v>
      </c>
      <c r="E107" s="222" t="s">
        <v>39</v>
      </c>
      <c r="F107" s="222">
        <v>10031</v>
      </c>
      <c r="G107" s="84">
        <v>253</v>
      </c>
      <c r="H107" s="84">
        <v>253</v>
      </c>
      <c r="I107" s="84">
        <v>520</v>
      </c>
      <c r="J107" s="84">
        <v>48</v>
      </c>
      <c r="K107" s="139">
        <f t="shared" si="13"/>
        <v>301</v>
      </c>
      <c r="L107" s="139">
        <f>(1000*(K107/MAX(K105:K110)))</f>
        <v>665.92920353982299</v>
      </c>
    </row>
    <row r="108" spans="1:12" ht="17.25" customHeight="1">
      <c r="A108" s="137">
        <f t="shared" si="12"/>
        <v>4</v>
      </c>
      <c r="B108" s="222">
        <v>56</v>
      </c>
      <c r="C108" s="156" t="s">
        <v>107</v>
      </c>
      <c r="D108" s="222">
        <v>10031</v>
      </c>
      <c r="E108" s="222" t="s">
        <v>39</v>
      </c>
      <c r="F108" s="222">
        <v>57714</v>
      </c>
      <c r="G108" s="84" t="s">
        <v>220</v>
      </c>
      <c r="H108" s="84" t="s">
        <v>220</v>
      </c>
      <c r="I108" s="84" t="s">
        <v>220</v>
      </c>
      <c r="J108" s="84" t="s">
        <v>220</v>
      </c>
      <c r="K108" s="139">
        <f t="shared" si="13"/>
        <v>0</v>
      </c>
      <c r="L108" s="139">
        <f>(1000*(K108/MAX(K105:K110)))</f>
        <v>0</v>
      </c>
    </row>
    <row r="109" spans="1:12" ht="17.25" customHeight="1">
      <c r="A109" s="137">
        <f t="shared" si="12"/>
        <v>5</v>
      </c>
      <c r="B109" s="222">
        <v>3</v>
      </c>
      <c r="C109" s="156" t="s">
        <v>101</v>
      </c>
      <c r="D109" s="222">
        <v>30504</v>
      </c>
      <c r="E109" s="222" t="s">
        <v>33</v>
      </c>
      <c r="F109" s="222" t="s">
        <v>193</v>
      </c>
      <c r="G109" s="84" t="s">
        <v>220</v>
      </c>
      <c r="H109" s="84" t="s">
        <v>220</v>
      </c>
      <c r="I109" s="84" t="s">
        <v>220</v>
      </c>
      <c r="J109" s="84" t="s">
        <v>220</v>
      </c>
      <c r="K109" s="139">
        <f t="shared" si="13"/>
        <v>0</v>
      </c>
      <c r="L109" s="139">
        <f>(1000*(K109/MAX(K105:K110)))</f>
        <v>0</v>
      </c>
    </row>
    <row r="110" spans="1:12" ht="17.25" customHeight="1">
      <c r="A110" s="137">
        <f t="shared" si="12"/>
        <v>6</v>
      </c>
      <c r="B110" s="222">
        <v>16</v>
      </c>
      <c r="C110" s="156" t="s">
        <v>100</v>
      </c>
      <c r="D110" s="222">
        <v>54116</v>
      </c>
      <c r="E110" s="222" t="s">
        <v>11</v>
      </c>
      <c r="F110" s="222" t="s">
        <v>179</v>
      </c>
      <c r="G110" s="84">
        <v>354</v>
      </c>
      <c r="H110" s="84">
        <v>354</v>
      </c>
      <c r="I110" s="84">
        <v>144</v>
      </c>
      <c r="J110" s="84">
        <v>86</v>
      </c>
      <c r="K110" s="139">
        <f t="shared" si="13"/>
        <v>440</v>
      </c>
      <c r="L110" s="139">
        <f>(1000*(K110/MAX(K105:K110)))</f>
        <v>973.45132743362831</v>
      </c>
    </row>
    <row r="111" spans="1:12">
      <c r="A111" s="91"/>
      <c r="B111" s="95"/>
      <c r="C111" s="98"/>
      <c r="D111" s="89"/>
      <c r="E111" s="89"/>
      <c r="F111" s="99"/>
      <c r="G111" s="95"/>
      <c r="H111" s="95"/>
      <c r="I111" s="95"/>
      <c r="J111" s="95"/>
      <c r="K111" s="91"/>
      <c r="L111" s="93"/>
    </row>
    <row r="112" spans="1:12">
      <c r="A112" s="91"/>
      <c r="B112" s="95"/>
      <c r="C112" s="98"/>
      <c r="D112" s="89"/>
      <c r="E112" s="89"/>
      <c r="F112" s="99"/>
      <c r="G112" s="95"/>
      <c r="H112" s="95"/>
      <c r="I112" s="95"/>
      <c r="J112" s="95"/>
      <c r="K112" s="91"/>
      <c r="L112" s="93"/>
    </row>
    <row r="113" spans="1:12">
      <c r="A113" s="91"/>
      <c r="B113" s="95"/>
      <c r="C113" s="98"/>
      <c r="D113" s="89"/>
      <c r="E113" s="275" t="s">
        <v>97</v>
      </c>
      <c r="F113" s="275"/>
      <c r="G113" s="95"/>
      <c r="H113" s="95"/>
      <c r="I113" s="95"/>
      <c r="J113" s="95"/>
      <c r="K113" s="91"/>
      <c r="L113" s="93"/>
    </row>
    <row r="114" spans="1:12" ht="13.5" thickBot="1">
      <c r="A114" s="79" t="s">
        <v>99</v>
      </c>
      <c r="B114" s="80"/>
      <c r="C114" s="80"/>
      <c r="D114" s="80"/>
      <c r="E114" s="80"/>
      <c r="F114" s="81"/>
      <c r="G114" s="82"/>
      <c r="H114" s="82"/>
      <c r="I114" s="82"/>
      <c r="J114" s="82"/>
      <c r="K114" s="241"/>
      <c r="L114" s="241"/>
    </row>
    <row r="115" spans="1:12">
      <c r="A115" s="261" t="s">
        <v>86</v>
      </c>
      <c r="B115" s="263" t="s">
        <v>87</v>
      </c>
      <c r="C115" s="265" t="s">
        <v>88</v>
      </c>
      <c r="D115" s="267" t="s">
        <v>60</v>
      </c>
      <c r="E115" s="269" t="s">
        <v>23</v>
      </c>
      <c r="F115" s="267" t="s">
        <v>48</v>
      </c>
      <c r="G115" s="263" t="s">
        <v>89</v>
      </c>
      <c r="H115" s="263"/>
      <c r="I115" s="263" t="s">
        <v>90</v>
      </c>
      <c r="J115" s="263"/>
      <c r="K115" s="271" t="s">
        <v>18</v>
      </c>
      <c r="L115" s="273" t="s">
        <v>91</v>
      </c>
    </row>
    <row r="116" spans="1:12">
      <c r="A116" s="262"/>
      <c r="B116" s="264"/>
      <c r="C116" s="266"/>
      <c r="D116" s="268"/>
      <c r="E116" s="270"/>
      <c r="F116" s="268"/>
      <c r="G116" s="136" t="s">
        <v>92</v>
      </c>
      <c r="H116" s="136" t="s">
        <v>93</v>
      </c>
      <c r="I116" s="136" t="s">
        <v>94</v>
      </c>
      <c r="J116" s="136" t="s">
        <v>93</v>
      </c>
      <c r="K116" s="272"/>
      <c r="L116" s="274"/>
    </row>
    <row r="117" spans="1:12" ht="18" customHeight="1">
      <c r="A117" s="137">
        <f t="shared" ref="A117:A122" si="14">A116+1</f>
        <v>1</v>
      </c>
      <c r="B117" s="222">
        <v>45</v>
      </c>
      <c r="C117" s="156" t="s">
        <v>159</v>
      </c>
      <c r="D117" s="222">
        <v>237241</v>
      </c>
      <c r="E117" s="222" t="s">
        <v>25</v>
      </c>
      <c r="F117" s="222" t="s">
        <v>160</v>
      </c>
      <c r="G117" s="138">
        <v>359</v>
      </c>
      <c r="H117" s="84">
        <v>359</v>
      </c>
      <c r="I117" s="84">
        <v>82</v>
      </c>
      <c r="J117" s="84">
        <v>92</v>
      </c>
      <c r="K117" s="139">
        <f t="shared" ref="K117:K122" si="15">SUM(H117,J117)</f>
        <v>451</v>
      </c>
      <c r="L117" s="139">
        <f>(1000*(K117/MAX(K117:K122)))</f>
        <v>1000</v>
      </c>
    </row>
    <row r="118" spans="1:12" ht="18" customHeight="1">
      <c r="A118" s="137">
        <f t="shared" si="14"/>
        <v>2</v>
      </c>
      <c r="B118" s="222">
        <v>52</v>
      </c>
      <c r="C118" s="156" t="s">
        <v>104</v>
      </c>
      <c r="D118" s="222">
        <v>76174</v>
      </c>
      <c r="E118" s="222" t="s">
        <v>58</v>
      </c>
      <c r="F118" s="222" t="s">
        <v>156</v>
      </c>
      <c r="G118" s="84">
        <v>358</v>
      </c>
      <c r="H118" s="84">
        <v>358</v>
      </c>
      <c r="I118" s="84">
        <v>145</v>
      </c>
      <c r="J118" s="84">
        <v>86</v>
      </c>
      <c r="K118" s="139">
        <f t="shared" si="15"/>
        <v>444</v>
      </c>
      <c r="L118" s="139">
        <f>(1000*(K118/MAX(K117:K122)))</f>
        <v>984.47893569844791</v>
      </c>
    </row>
    <row r="119" spans="1:12" ht="18" customHeight="1">
      <c r="A119" s="137">
        <f t="shared" si="14"/>
        <v>3</v>
      </c>
      <c r="B119" s="222">
        <v>53</v>
      </c>
      <c r="C119" s="109" t="s">
        <v>260</v>
      </c>
      <c r="D119" s="190">
        <v>69488</v>
      </c>
      <c r="E119" s="84" t="s">
        <v>20</v>
      </c>
      <c r="F119" s="190" t="s">
        <v>261</v>
      </c>
      <c r="G119" s="84">
        <v>343</v>
      </c>
      <c r="H119" s="84">
        <v>343</v>
      </c>
      <c r="I119" s="84">
        <v>972</v>
      </c>
      <c r="J119" s="84">
        <v>3</v>
      </c>
      <c r="K119" s="139">
        <f t="shared" si="15"/>
        <v>346</v>
      </c>
      <c r="L119" s="139">
        <f>(1000*(K119/MAX(K117:K122)))</f>
        <v>767.18403547671846</v>
      </c>
    </row>
    <row r="120" spans="1:12" ht="18" customHeight="1">
      <c r="A120" s="137">
        <f t="shared" si="14"/>
        <v>4</v>
      </c>
      <c r="B120" s="222">
        <v>1</v>
      </c>
      <c r="C120" s="156" t="s">
        <v>102</v>
      </c>
      <c r="D120" s="222">
        <v>31096</v>
      </c>
      <c r="E120" s="222" t="s">
        <v>33</v>
      </c>
      <c r="F120" s="222" t="s">
        <v>194</v>
      </c>
      <c r="G120" s="84">
        <v>353</v>
      </c>
      <c r="H120" s="84">
        <v>353</v>
      </c>
      <c r="I120" s="84">
        <v>229</v>
      </c>
      <c r="J120" s="84">
        <v>78</v>
      </c>
      <c r="K120" s="139">
        <f t="shared" si="15"/>
        <v>431</v>
      </c>
      <c r="L120" s="139">
        <f>(1000*(K120/MAX(K117:K122)))</f>
        <v>955.6541019955655</v>
      </c>
    </row>
    <row r="121" spans="1:12" ht="18" customHeight="1">
      <c r="A121" s="137">
        <f t="shared" si="14"/>
        <v>5</v>
      </c>
      <c r="B121" s="222">
        <v>2</v>
      </c>
      <c r="C121" s="156" t="s">
        <v>138</v>
      </c>
      <c r="D121" s="222">
        <v>31097</v>
      </c>
      <c r="E121" s="222" t="s">
        <v>33</v>
      </c>
      <c r="F121" s="222" t="s">
        <v>139</v>
      </c>
      <c r="G121" s="84" t="s">
        <v>220</v>
      </c>
      <c r="H121" s="84" t="s">
        <v>220</v>
      </c>
      <c r="I121" s="84" t="s">
        <v>220</v>
      </c>
      <c r="J121" s="84" t="s">
        <v>220</v>
      </c>
      <c r="K121" s="139">
        <f t="shared" si="15"/>
        <v>0</v>
      </c>
      <c r="L121" s="139">
        <f>(1000*(K121/MAX(K117:K122)))</f>
        <v>0</v>
      </c>
    </row>
    <row r="122" spans="1:12" ht="18" customHeight="1">
      <c r="A122" s="137">
        <f t="shared" si="14"/>
        <v>6</v>
      </c>
      <c r="B122" s="222">
        <v>15</v>
      </c>
      <c r="C122" s="156" t="s">
        <v>103</v>
      </c>
      <c r="D122" s="222">
        <v>54112</v>
      </c>
      <c r="E122" s="222" t="s">
        <v>11</v>
      </c>
      <c r="F122" s="222" t="s">
        <v>166</v>
      </c>
      <c r="G122" s="84">
        <v>347</v>
      </c>
      <c r="H122" s="84">
        <v>347</v>
      </c>
      <c r="I122" s="84">
        <v>166</v>
      </c>
      <c r="J122" s="84">
        <v>84</v>
      </c>
      <c r="K122" s="139">
        <f t="shared" si="15"/>
        <v>431</v>
      </c>
      <c r="L122" s="139">
        <f>(1000*(K122/MAX(K117:K122)))</f>
        <v>955.6541019955655</v>
      </c>
    </row>
    <row r="123" spans="1:12">
      <c r="A123" s="91"/>
      <c r="B123" s="95"/>
      <c r="C123" s="98"/>
      <c r="D123" s="89"/>
      <c r="E123" s="89"/>
      <c r="F123" s="99"/>
      <c r="G123" s="95"/>
      <c r="H123" s="95"/>
      <c r="I123" s="95"/>
      <c r="J123" s="95"/>
      <c r="K123" s="91"/>
      <c r="L123" s="93"/>
    </row>
    <row r="124" spans="1:12">
      <c r="A124" s="91"/>
      <c r="B124" s="95"/>
      <c r="C124" s="98"/>
      <c r="D124" s="89"/>
      <c r="E124" s="89"/>
      <c r="F124" s="99"/>
      <c r="G124" s="95"/>
      <c r="H124" s="95"/>
      <c r="I124" s="95"/>
      <c r="J124" s="95"/>
      <c r="K124" s="91"/>
      <c r="L124" s="93"/>
    </row>
    <row r="125" spans="1:12">
      <c r="A125" s="91"/>
      <c r="B125" s="95"/>
      <c r="C125" s="98"/>
      <c r="D125" s="89"/>
      <c r="E125" s="89"/>
      <c r="F125" s="99"/>
      <c r="G125" s="95"/>
      <c r="H125" s="95"/>
      <c r="I125" s="95"/>
      <c r="J125" s="95"/>
      <c r="K125" s="91"/>
      <c r="L125" s="93"/>
    </row>
    <row r="126" spans="1:12">
      <c r="A126" s="91"/>
      <c r="B126" s="95"/>
      <c r="C126" s="98"/>
      <c r="D126" s="89"/>
      <c r="E126" s="89"/>
      <c r="F126" s="99"/>
      <c r="G126" s="95"/>
      <c r="H126" s="95"/>
      <c r="I126" s="95"/>
      <c r="J126" s="95"/>
      <c r="K126" s="91"/>
      <c r="L126" s="93"/>
    </row>
    <row r="127" spans="1:12">
      <c r="A127" s="91"/>
      <c r="B127" s="95"/>
      <c r="C127" s="98"/>
      <c r="D127" s="89"/>
      <c r="E127" s="89"/>
      <c r="F127" s="99"/>
      <c r="G127" s="95"/>
      <c r="H127" s="95"/>
      <c r="I127" s="95"/>
      <c r="J127" s="95"/>
      <c r="K127" s="91"/>
      <c r="L127" s="93"/>
    </row>
    <row r="128" spans="1:12">
      <c r="A128" s="91"/>
      <c r="B128" s="95"/>
      <c r="C128" s="98"/>
      <c r="D128" s="89"/>
      <c r="E128" s="89"/>
      <c r="F128" s="99"/>
      <c r="G128" s="95"/>
      <c r="H128" s="95"/>
      <c r="I128" s="95"/>
      <c r="J128" s="95"/>
      <c r="K128" s="91"/>
      <c r="L128" s="93"/>
    </row>
    <row r="129" spans="1:12">
      <c r="A129" s="91"/>
      <c r="B129" s="95"/>
      <c r="C129" s="98"/>
      <c r="D129" s="89"/>
      <c r="E129" s="89"/>
      <c r="F129" s="99"/>
      <c r="G129" s="95"/>
      <c r="H129" s="95"/>
      <c r="I129" s="95"/>
      <c r="J129" s="95"/>
      <c r="K129" s="91"/>
      <c r="L129" s="93"/>
    </row>
    <row r="130" spans="1:12">
      <c r="A130" s="91"/>
      <c r="B130" s="95"/>
      <c r="C130" s="98"/>
      <c r="D130" s="89"/>
      <c r="E130" s="89"/>
      <c r="F130" s="99"/>
      <c r="G130" s="95"/>
      <c r="H130" s="95"/>
      <c r="I130" s="95"/>
      <c r="J130" s="95"/>
      <c r="K130" s="91"/>
      <c r="L130" s="93"/>
    </row>
    <row r="131" spans="1:12">
      <c r="A131" s="91"/>
      <c r="B131" s="95"/>
      <c r="C131" s="98"/>
      <c r="D131" s="89"/>
      <c r="E131" s="89"/>
      <c r="F131" s="99"/>
      <c r="G131" s="95"/>
      <c r="H131" s="95"/>
      <c r="I131" s="95"/>
      <c r="J131" s="95"/>
      <c r="K131" s="91"/>
      <c r="L131" s="93"/>
    </row>
    <row r="132" spans="1:12">
      <c r="A132" s="91"/>
      <c r="B132" s="95"/>
      <c r="C132" s="98"/>
      <c r="D132" s="89"/>
      <c r="E132" s="89"/>
      <c r="F132" s="99"/>
      <c r="G132" s="95"/>
      <c r="H132" s="95"/>
      <c r="I132" s="95"/>
      <c r="J132" s="95"/>
      <c r="K132" s="91"/>
      <c r="L132" s="93"/>
    </row>
    <row r="133" spans="1:12">
      <c r="A133" s="259" t="s">
        <v>83</v>
      </c>
      <c r="B133" s="259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</row>
    <row r="134" spans="1:12">
      <c r="A134" s="76" t="s">
        <v>117</v>
      </c>
      <c r="B134" s="77"/>
      <c r="C134" s="78"/>
      <c r="D134" s="94"/>
      <c r="E134" s="276" t="s">
        <v>98</v>
      </c>
      <c r="F134" s="276"/>
      <c r="G134" s="76"/>
      <c r="H134" s="76"/>
      <c r="I134" s="76"/>
      <c r="J134" s="76"/>
      <c r="K134" s="102"/>
      <c r="L134" s="102"/>
    </row>
    <row r="135" spans="1:12" ht="13.5" thickBot="1">
      <c r="A135" s="79"/>
      <c r="B135" s="80"/>
      <c r="C135" s="80"/>
      <c r="D135" s="80"/>
      <c r="E135" s="80"/>
      <c r="F135" s="81"/>
      <c r="G135" s="82"/>
      <c r="H135" s="82"/>
      <c r="I135" s="82"/>
      <c r="J135" s="82"/>
      <c r="K135" s="82"/>
      <c r="L135" s="82"/>
    </row>
    <row r="136" spans="1:12">
      <c r="A136" s="261" t="s">
        <v>86</v>
      </c>
      <c r="B136" s="263" t="s">
        <v>87</v>
      </c>
      <c r="C136" s="265" t="s">
        <v>88</v>
      </c>
      <c r="D136" s="267" t="s">
        <v>60</v>
      </c>
      <c r="E136" s="269" t="s">
        <v>23</v>
      </c>
      <c r="F136" s="267" t="s">
        <v>48</v>
      </c>
      <c r="G136" s="263" t="s">
        <v>89</v>
      </c>
      <c r="H136" s="263"/>
      <c r="I136" s="263" t="s">
        <v>90</v>
      </c>
      <c r="J136" s="263"/>
      <c r="K136" s="271" t="s">
        <v>18</v>
      </c>
      <c r="L136" s="273" t="s">
        <v>91</v>
      </c>
    </row>
    <row r="137" spans="1:12" ht="13.5" thickBot="1">
      <c r="A137" s="262"/>
      <c r="B137" s="264"/>
      <c r="C137" s="266"/>
      <c r="D137" s="268"/>
      <c r="E137" s="270"/>
      <c r="F137" s="268"/>
      <c r="G137" s="219" t="s">
        <v>92</v>
      </c>
      <c r="H137" s="219" t="s">
        <v>93</v>
      </c>
      <c r="I137" s="219" t="s">
        <v>94</v>
      </c>
      <c r="J137" s="219" t="s">
        <v>93</v>
      </c>
      <c r="K137" s="272"/>
      <c r="L137" s="274"/>
    </row>
    <row r="138" spans="1:12" ht="22.5" customHeight="1">
      <c r="A138" s="83">
        <f>A137+1</f>
        <v>1</v>
      </c>
      <c r="B138" s="222">
        <v>44</v>
      </c>
      <c r="C138" s="156" t="s">
        <v>161</v>
      </c>
      <c r="D138" s="222">
        <v>93566</v>
      </c>
      <c r="E138" s="222" t="s">
        <v>25</v>
      </c>
      <c r="F138" s="222" t="s">
        <v>162</v>
      </c>
      <c r="G138" s="85">
        <v>361</v>
      </c>
      <c r="H138" s="85">
        <v>359</v>
      </c>
      <c r="I138" s="85">
        <v>37</v>
      </c>
      <c r="J138" s="85">
        <v>97</v>
      </c>
      <c r="K138" s="140">
        <f>SUM(H138,J138)</f>
        <v>456</v>
      </c>
      <c r="L138" s="141">
        <f>(1000*(K138/MAX(K138:K142)))</f>
        <v>1000</v>
      </c>
    </row>
    <row r="139" spans="1:12" ht="22.5" customHeight="1">
      <c r="A139" s="86">
        <f>A138+1</f>
        <v>2</v>
      </c>
      <c r="B139" s="222">
        <v>45</v>
      </c>
      <c r="C139" s="156" t="s">
        <v>159</v>
      </c>
      <c r="D139" s="222">
        <v>237241</v>
      </c>
      <c r="E139" s="222" t="s">
        <v>25</v>
      </c>
      <c r="F139" s="222" t="s">
        <v>160</v>
      </c>
      <c r="G139" s="84">
        <v>359</v>
      </c>
      <c r="H139" s="84">
        <v>359</v>
      </c>
      <c r="I139" s="84">
        <v>104</v>
      </c>
      <c r="J139" s="84">
        <v>90</v>
      </c>
      <c r="K139" s="139">
        <f>SUM(H139,J139)</f>
        <v>449</v>
      </c>
      <c r="L139" s="142">
        <f>(1000*(K139/MAX(K138:K142)))</f>
        <v>984.64912280701753</v>
      </c>
    </row>
    <row r="140" spans="1:12" ht="22.5" customHeight="1">
      <c r="A140" s="86">
        <f>A139+1</f>
        <v>3</v>
      </c>
      <c r="B140" s="222">
        <v>15</v>
      </c>
      <c r="C140" s="156" t="s">
        <v>103</v>
      </c>
      <c r="D140" s="222">
        <v>54112</v>
      </c>
      <c r="E140" s="222" t="s">
        <v>11</v>
      </c>
      <c r="F140" s="222" t="s">
        <v>166</v>
      </c>
      <c r="G140" s="84">
        <v>358</v>
      </c>
      <c r="H140" s="84">
        <v>358</v>
      </c>
      <c r="I140" s="84">
        <v>173</v>
      </c>
      <c r="J140" s="84">
        <v>83</v>
      </c>
      <c r="K140" s="139">
        <f>SUM(H140,J140)</f>
        <v>441</v>
      </c>
      <c r="L140" s="142">
        <f>(1000*(K140/MAX(K138:K142)))</f>
        <v>967.10526315789468</v>
      </c>
    </row>
    <row r="141" spans="1:12" ht="22.5" customHeight="1">
      <c r="A141" s="86">
        <f>A140+1</f>
        <v>4</v>
      </c>
      <c r="B141" s="222">
        <v>52</v>
      </c>
      <c r="C141" s="156" t="s">
        <v>104</v>
      </c>
      <c r="D141" s="222">
        <v>76174</v>
      </c>
      <c r="E141" s="222" t="s">
        <v>58</v>
      </c>
      <c r="F141" s="222" t="s">
        <v>156</v>
      </c>
      <c r="G141" s="84">
        <v>359</v>
      </c>
      <c r="H141" s="84">
        <v>359</v>
      </c>
      <c r="I141" s="84">
        <v>210</v>
      </c>
      <c r="J141" s="84">
        <v>79</v>
      </c>
      <c r="K141" s="139">
        <f>SUM(H141,J141)</f>
        <v>438</v>
      </c>
      <c r="L141" s="142">
        <f>(1000*(K141/MAX(K138:K142)))</f>
        <v>960.52631578947364</v>
      </c>
    </row>
    <row r="142" spans="1:12" ht="22.5" customHeight="1" thickBot="1">
      <c r="A142" s="107">
        <f>A141+1</f>
        <v>5</v>
      </c>
      <c r="B142" s="203">
        <v>1</v>
      </c>
      <c r="C142" s="230" t="s">
        <v>102</v>
      </c>
      <c r="D142" s="203">
        <v>31096</v>
      </c>
      <c r="E142" s="203" t="s">
        <v>33</v>
      </c>
      <c r="F142" s="203" t="s">
        <v>194</v>
      </c>
      <c r="G142" s="108">
        <v>365</v>
      </c>
      <c r="H142" s="108">
        <v>355</v>
      </c>
      <c r="I142" s="108">
        <v>375</v>
      </c>
      <c r="J142" s="108">
        <v>63</v>
      </c>
      <c r="K142" s="143">
        <f>SUM(H142,J142)</f>
        <v>418</v>
      </c>
      <c r="L142" s="144">
        <f>(1000*(K142/MAX(K138:K142)))</f>
        <v>916.66666666666663</v>
      </c>
    </row>
    <row r="143" spans="1:12">
      <c r="B143" s="4"/>
      <c r="D143" s="4"/>
      <c r="E143" s="4"/>
      <c r="F143" s="4"/>
    </row>
  </sheetData>
  <mergeCells count="104">
    <mergeCell ref="G103:H103"/>
    <mergeCell ref="I103:J103"/>
    <mergeCell ref="K103:K104"/>
    <mergeCell ref="L103:L104"/>
    <mergeCell ref="F115:F116"/>
    <mergeCell ref="G115:H115"/>
    <mergeCell ref="I115:J115"/>
    <mergeCell ref="K115:K116"/>
    <mergeCell ref="L115:L116"/>
    <mergeCell ref="G51:H51"/>
    <mergeCell ref="I51:J51"/>
    <mergeCell ref="L51:L52"/>
    <mergeCell ref="E49:F49"/>
    <mergeCell ref="K51:K52"/>
    <mergeCell ref="I85:J85"/>
    <mergeCell ref="K85:K86"/>
    <mergeCell ref="L85:L86"/>
    <mergeCell ref="I72:J72"/>
    <mergeCell ref="K72:K73"/>
    <mergeCell ref="L72:L73"/>
    <mergeCell ref="G72:H72"/>
    <mergeCell ref="E82:F82"/>
    <mergeCell ref="G85:H85"/>
    <mergeCell ref="A85:A86"/>
    <mergeCell ref="B85:B86"/>
    <mergeCell ref="C85:C86"/>
    <mergeCell ref="D85:D86"/>
    <mergeCell ref="E85:E86"/>
    <mergeCell ref="F85:F86"/>
    <mergeCell ref="A72:A73"/>
    <mergeCell ref="B72:B73"/>
    <mergeCell ref="C72:C73"/>
    <mergeCell ref="D72:D73"/>
    <mergeCell ref="E72:E73"/>
    <mergeCell ref="L21:L22"/>
    <mergeCell ref="G39:H39"/>
    <mergeCell ref="I39:J39"/>
    <mergeCell ref="K39:K40"/>
    <mergeCell ref="A36:L36"/>
    <mergeCell ref="E19:F19"/>
    <mergeCell ref="A21:A22"/>
    <mergeCell ref="B21:B22"/>
    <mergeCell ref="C21:C22"/>
    <mergeCell ref="D21:D22"/>
    <mergeCell ref="E21:E22"/>
    <mergeCell ref="F21:F22"/>
    <mergeCell ref="F136:F137"/>
    <mergeCell ref="G136:H136"/>
    <mergeCell ref="I136:J136"/>
    <mergeCell ref="K136:K137"/>
    <mergeCell ref="L136:L137"/>
    <mergeCell ref="A136:A137"/>
    <mergeCell ref="B136:B137"/>
    <mergeCell ref="C136:C137"/>
    <mergeCell ref="D136:D137"/>
    <mergeCell ref="E136:E137"/>
    <mergeCell ref="E134:F134"/>
    <mergeCell ref="E69:F69"/>
    <mergeCell ref="E37:F37"/>
    <mergeCell ref="A39:A40"/>
    <mergeCell ref="B39:B40"/>
    <mergeCell ref="C39:C40"/>
    <mergeCell ref="D39:D40"/>
    <mergeCell ref="E39:E40"/>
    <mergeCell ref="F39:F40"/>
    <mergeCell ref="A51:A52"/>
    <mergeCell ref="B51:B52"/>
    <mergeCell ref="C51:C52"/>
    <mergeCell ref="D51:D52"/>
    <mergeCell ref="E51:E52"/>
    <mergeCell ref="F72:F73"/>
    <mergeCell ref="F51:F52"/>
    <mergeCell ref="E113:F113"/>
    <mergeCell ref="A115:A116"/>
    <mergeCell ref="B115:B116"/>
    <mergeCell ref="C115:C116"/>
    <mergeCell ref="D115:D116"/>
    <mergeCell ref="E115:E116"/>
    <mergeCell ref="A68:L68"/>
    <mergeCell ref="A100:L100"/>
    <mergeCell ref="A133:L133"/>
    <mergeCell ref="A6:L6"/>
    <mergeCell ref="E7:F7"/>
    <mergeCell ref="A9:A10"/>
    <mergeCell ref="B9:B10"/>
    <mergeCell ref="C9:C10"/>
    <mergeCell ref="D9:D10"/>
    <mergeCell ref="E9:E10"/>
    <mergeCell ref="F9:F10"/>
    <mergeCell ref="G9:H9"/>
    <mergeCell ref="I9:J9"/>
    <mergeCell ref="K9:K10"/>
    <mergeCell ref="L9:L10"/>
    <mergeCell ref="E101:F101"/>
    <mergeCell ref="A103:A104"/>
    <mergeCell ref="B103:B104"/>
    <mergeCell ref="C103:C104"/>
    <mergeCell ref="D103:D104"/>
    <mergeCell ref="E103:E104"/>
    <mergeCell ref="F103:F104"/>
    <mergeCell ref="L39:L40"/>
    <mergeCell ref="G21:H21"/>
    <mergeCell ref="I21:J21"/>
    <mergeCell ref="K21:K22"/>
  </mergeCells>
  <conditionalFormatting sqref="E11:F11 B11:C11">
    <cfRule type="cellIs" dxfId="85" priority="89" stopIfTrue="1" operator="equal">
      <formula>TRUE</formula>
    </cfRule>
  </conditionalFormatting>
  <conditionalFormatting sqref="E23:F23 B23:C23">
    <cfRule type="cellIs" dxfId="84" priority="88" stopIfTrue="1" operator="equal">
      <formula>TRUE</formula>
    </cfRule>
  </conditionalFormatting>
  <conditionalFormatting sqref="E12:F12 B12:C12">
    <cfRule type="cellIs" dxfId="83" priority="87" stopIfTrue="1" operator="equal">
      <formula>TRUE</formula>
    </cfRule>
  </conditionalFormatting>
  <conditionalFormatting sqref="B13:F13">
    <cfRule type="cellIs" dxfId="82" priority="86" stopIfTrue="1" operator="equal">
      <formula>TRUE</formula>
    </cfRule>
  </conditionalFormatting>
  <conditionalFormatting sqref="B25:F25">
    <cfRule type="cellIs" dxfId="81" priority="85" stopIfTrue="1" operator="equal">
      <formula>TRUE</formula>
    </cfRule>
  </conditionalFormatting>
  <conditionalFormatting sqref="B14:F14">
    <cfRule type="cellIs" dxfId="80" priority="84" stopIfTrue="1" operator="equal">
      <formula>TRUE</formula>
    </cfRule>
  </conditionalFormatting>
  <conditionalFormatting sqref="B26">
    <cfRule type="cellIs" dxfId="79" priority="83" stopIfTrue="1" operator="equal">
      <formula>TRUE</formula>
    </cfRule>
  </conditionalFormatting>
  <conditionalFormatting sqref="C26:F26">
    <cfRule type="cellIs" dxfId="78" priority="82" stopIfTrue="1" operator="equal">
      <formula>TRUE</formula>
    </cfRule>
  </conditionalFormatting>
  <conditionalFormatting sqref="B15:F15">
    <cfRule type="cellIs" dxfId="77" priority="81" stopIfTrue="1" operator="equal">
      <formula>TRUE</formula>
    </cfRule>
  </conditionalFormatting>
  <conditionalFormatting sqref="E42:F42 B42:C42">
    <cfRule type="cellIs" dxfId="76" priority="80" stopIfTrue="1" operator="equal">
      <formula>TRUE</formula>
    </cfRule>
  </conditionalFormatting>
  <conditionalFormatting sqref="B43:F43">
    <cfRule type="cellIs" dxfId="75" priority="79" stopIfTrue="1" operator="equal">
      <formula>TRUE</formula>
    </cfRule>
  </conditionalFormatting>
  <conditionalFormatting sqref="B44:F44">
    <cfRule type="cellIs" dxfId="74" priority="78" stopIfTrue="1" operator="equal">
      <formula>TRUE</formula>
    </cfRule>
  </conditionalFormatting>
  <conditionalFormatting sqref="B45">
    <cfRule type="cellIs" dxfId="73" priority="77" stopIfTrue="1" operator="equal">
      <formula>TRUE</formula>
    </cfRule>
  </conditionalFormatting>
  <conditionalFormatting sqref="C45:F45">
    <cfRule type="cellIs" dxfId="72" priority="76" stopIfTrue="1" operator="equal">
      <formula>TRUE</formula>
    </cfRule>
  </conditionalFormatting>
  <conditionalFormatting sqref="E53:F53 B53:C53">
    <cfRule type="cellIs" dxfId="71" priority="75" stopIfTrue="1" operator="equal">
      <formula>TRUE</formula>
    </cfRule>
  </conditionalFormatting>
  <conditionalFormatting sqref="E54:F54 B54:C54">
    <cfRule type="cellIs" dxfId="70" priority="74" stopIfTrue="1" operator="equal">
      <formula>TRUE</formula>
    </cfRule>
  </conditionalFormatting>
  <conditionalFormatting sqref="B55:F55">
    <cfRule type="cellIs" dxfId="69" priority="73" stopIfTrue="1" operator="equal">
      <formula>TRUE</formula>
    </cfRule>
  </conditionalFormatting>
  <conditionalFormatting sqref="B56:F56">
    <cfRule type="cellIs" dxfId="68" priority="72" stopIfTrue="1" operator="equal">
      <formula>TRUE</formula>
    </cfRule>
  </conditionalFormatting>
  <conditionalFormatting sqref="B78:F78">
    <cfRule type="cellIs" dxfId="67" priority="65" stopIfTrue="1" operator="equal">
      <formula>TRUE</formula>
    </cfRule>
  </conditionalFormatting>
  <conditionalFormatting sqref="B74:F74">
    <cfRule type="cellIs" dxfId="66" priority="69" stopIfTrue="1" operator="equal">
      <formula>TRUE</formula>
    </cfRule>
  </conditionalFormatting>
  <conditionalFormatting sqref="B105:F105">
    <cfRule type="cellIs" dxfId="65" priority="68" stopIfTrue="1" operator="equal">
      <formula>TRUE</formula>
    </cfRule>
  </conditionalFormatting>
  <conditionalFormatting sqref="E76:F76 B76:C76">
    <cfRule type="cellIs" dxfId="64" priority="67" stopIfTrue="1" operator="equal">
      <formula>TRUE</formula>
    </cfRule>
  </conditionalFormatting>
  <conditionalFormatting sqref="B77:F77">
    <cfRule type="cellIs" dxfId="63" priority="66" stopIfTrue="1" operator="equal">
      <formula>TRUE</formula>
    </cfRule>
  </conditionalFormatting>
  <conditionalFormatting sqref="B106:F106">
    <cfRule type="cellIs" dxfId="62" priority="58" stopIfTrue="1" operator="equal">
      <formula>TRUE</formula>
    </cfRule>
  </conditionalFormatting>
  <conditionalFormatting sqref="B87">
    <cfRule type="cellIs" dxfId="61" priority="63" stopIfTrue="1" operator="equal">
      <formula>TRUE</formula>
    </cfRule>
  </conditionalFormatting>
  <conditionalFormatting sqref="C87:F87">
    <cfRule type="cellIs" dxfId="60" priority="62" stopIfTrue="1" operator="equal">
      <formula>TRUE</formula>
    </cfRule>
  </conditionalFormatting>
  <conditionalFormatting sqref="E89:F89 B89:C89">
    <cfRule type="cellIs" dxfId="59" priority="61" stopIfTrue="1" operator="equal">
      <formula>TRUE</formula>
    </cfRule>
  </conditionalFormatting>
  <conditionalFormatting sqref="E90:F90 B90:C90">
    <cfRule type="cellIs" dxfId="58" priority="60" stopIfTrue="1" operator="equal">
      <formula>TRUE</formula>
    </cfRule>
  </conditionalFormatting>
  <conditionalFormatting sqref="B92:F94">
    <cfRule type="cellIs" dxfId="57" priority="59" stopIfTrue="1" operator="equal">
      <formula>TRUE</formula>
    </cfRule>
  </conditionalFormatting>
  <conditionalFormatting sqref="B107:F107">
    <cfRule type="cellIs" dxfId="56" priority="57" stopIfTrue="1" operator="equal">
      <formula>TRUE</formula>
    </cfRule>
  </conditionalFormatting>
  <conditionalFormatting sqref="E110:F110 B110:C110">
    <cfRule type="cellIs" dxfId="55" priority="56" stopIfTrue="1" operator="equal">
      <formula>TRUE</formula>
    </cfRule>
  </conditionalFormatting>
  <conditionalFormatting sqref="B117:E117">
    <cfRule type="cellIs" dxfId="54" priority="55" stopIfTrue="1" operator="equal">
      <formula>TRUE</formula>
    </cfRule>
  </conditionalFormatting>
  <conditionalFormatting sqref="B118">
    <cfRule type="cellIs" dxfId="53" priority="54" stopIfTrue="1" operator="equal">
      <formula>TRUE</formula>
    </cfRule>
  </conditionalFormatting>
  <conditionalFormatting sqref="C118:F118">
    <cfRule type="cellIs" dxfId="52" priority="53" stopIfTrue="1" operator="equal">
      <formula>TRUE</formula>
    </cfRule>
  </conditionalFormatting>
  <conditionalFormatting sqref="E120:F120 C120">
    <cfRule type="cellIs" dxfId="51" priority="52" stopIfTrue="1" operator="equal">
      <formula>TRUE</formula>
    </cfRule>
  </conditionalFormatting>
  <conditionalFormatting sqref="E121:F121 B121:C121">
    <cfRule type="cellIs" dxfId="50" priority="51" stopIfTrue="1" operator="equal">
      <formula>TRUE</formula>
    </cfRule>
  </conditionalFormatting>
  <conditionalFormatting sqref="B122:F122">
    <cfRule type="cellIs" dxfId="49" priority="50" stopIfTrue="1" operator="equal">
      <formula>TRUE</formula>
    </cfRule>
  </conditionalFormatting>
  <conditionalFormatting sqref="B79:F79">
    <cfRule type="cellIs" dxfId="48" priority="15" stopIfTrue="1" operator="equal">
      <formula>TRUE</formula>
    </cfRule>
  </conditionalFormatting>
  <conditionalFormatting sqref="C58:F58">
    <cfRule type="cellIs" dxfId="47" priority="22" stopIfTrue="1" operator="equal">
      <formula>TRUE</formula>
    </cfRule>
  </conditionalFormatting>
  <conditionalFormatting sqref="C108:F108">
    <cfRule type="cellIs" dxfId="46" priority="24" stopIfTrue="1" operator="equal">
      <formula>TRUE</formula>
    </cfRule>
  </conditionalFormatting>
  <conditionalFormatting sqref="B46">
    <cfRule type="cellIs" dxfId="45" priority="29" stopIfTrue="1" operator="equal">
      <formula>TRUE</formula>
    </cfRule>
  </conditionalFormatting>
  <conditionalFormatting sqref="C109:F109">
    <cfRule type="cellIs" dxfId="44" priority="18" stopIfTrue="1" operator="equal">
      <formula>TRUE</formula>
    </cfRule>
  </conditionalFormatting>
  <conditionalFormatting sqref="B119:F119">
    <cfRule type="cellIs" dxfId="43" priority="14" stopIfTrue="1" operator="equal">
      <formula>TRUE</formula>
    </cfRule>
  </conditionalFormatting>
  <conditionalFormatting sqref="C46:F46">
    <cfRule type="cellIs" dxfId="42" priority="28" stopIfTrue="1" operator="equal">
      <formula>TRUE</formula>
    </cfRule>
  </conditionalFormatting>
  <conditionalFormatting sqref="B58">
    <cfRule type="cellIs" dxfId="41" priority="23" stopIfTrue="1" operator="equal">
      <formula>TRUE</formula>
    </cfRule>
  </conditionalFormatting>
  <conditionalFormatting sqref="B120">
    <cfRule type="cellIs" dxfId="40" priority="41" stopIfTrue="1" operator="equal">
      <formula>TRUE</formula>
    </cfRule>
  </conditionalFormatting>
  <conditionalFormatting sqref="B75">
    <cfRule type="cellIs" dxfId="39" priority="27" stopIfTrue="1" operator="equal">
      <formula>TRUE</formula>
    </cfRule>
  </conditionalFormatting>
  <conditionalFormatting sqref="B88">
    <cfRule type="cellIs" dxfId="38" priority="21" stopIfTrue="1" operator="equal">
      <formula>TRUE</formula>
    </cfRule>
  </conditionalFormatting>
  <conditionalFormatting sqref="C75:F75">
    <cfRule type="cellIs" dxfId="37" priority="26" stopIfTrue="1" operator="equal">
      <formula>TRUE</formula>
    </cfRule>
  </conditionalFormatting>
  <conditionalFormatting sqref="C88:F88">
    <cfRule type="cellIs" dxfId="36" priority="20" stopIfTrue="1" operator="equal">
      <formula>TRUE</formula>
    </cfRule>
  </conditionalFormatting>
  <conditionalFormatting sqref="B108">
    <cfRule type="cellIs" dxfId="35" priority="25" stopIfTrue="1" operator="equal">
      <formula>TRUE</formula>
    </cfRule>
  </conditionalFormatting>
  <conditionalFormatting sqref="B27:B28">
    <cfRule type="cellIs" dxfId="34" priority="32" stopIfTrue="1" operator="equal">
      <formula>TRUE</formula>
    </cfRule>
  </conditionalFormatting>
  <conditionalFormatting sqref="C27:F27">
    <cfRule type="cellIs" dxfId="33" priority="31" stopIfTrue="1" operator="equal">
      <formula>TRUE</formula>
    </cfRule>
  </conditionalFormatting>
  <conditionalFormatting sqref="C28:F28">
    <cfRule type="cellIs" dxfId="32" priority="30" stopIfTrue="1" operator="equal">
      <formula>TRUE</formula>
    </cfRule>
  </conditionalFormatting>
  <conditionalFormatting sqref="B109">
    <cfRule type="cellIs" dxfId="31" priority="19" stopIfTrue="1" operator="equal">
      <formula>TRUE</formula>
    </cfRule>
  </conditionalFormatting>
  <conditionalFormatting sqref="B57:F57">
    <cfRule type="cellIs" dxfId="30" priority="16" stopIfTrue="1" operator="equal">
      <formula>TRUE</formula>
    </cfRule>
  </conditionalFormatting>
  <conditionalFormatting sqref="B16:F16">
    <cfRule type="cellIs" dxfId="29" priority="17" stopIfTrue="1" operator="equal">
      <formula>TRUE</formula>
    </cfRule>
  </conditionalFormatting>
  <conditionalFormatting sqref="C107:F107">
    <cfRule type="cellIs" dxfId="28" priority="9" stopIfTrue="1" operator="equal">
      <formula>TRUE</formula>
    </cfRule>
  </conditionalFormatting>
  <conditionalFormatting sqref="B108">
    <cfRule type="cellIs" dxfId="27" priority="8" stopIfTrue="1" operator="equal">
      <formula>TRUE</formula>
    </cfRule>
  </conditionalFormatting>
  <conditionalFormatting sqref="B105:F105">
    <cfRule type="cellIs" dxfId="26" priority="13" stopIfTrue="1" operator="equal">
      <formula>TRUE</formula>
    </cfRule>
  </conditionalFormatting>
  <conditionalFormatting sqref="B106:F106">
    <cfRule type="cellIs" dxfId="25" priority="12" stopIfTrue="1" operator="equal">
      <formula>TRUE</formula>
    </cfRule>
  </conditionalFormatting>
  <conditionalFormatting sqref="E109:F109 B109:C109">
    <cfRule type="cellIs" dxfId="24" priority="11" stopIfTrue="1" operator="equal">
      <formula>TRUE</formula>
    </cfRule>
  </conditionalFormatting>
  <conditionalFormatting sqref="B107">
    <cfRule type="cellIs" dxfId="23" priority="10" stopIfTrue="1" operator="equal">
      <formula>TRUE</formula>
    </cfRule>
  </conditionalFormatting>
  <conditionalFormatting sqref="C108:F108">
    <cfRule type="cellIs" dxfId="22" priority="7" stopIfTrue="1" operator="equal">
      <formula>TRUE</formula>
    </cfRule>
  </conditionalFormatting>
  <conditionalFormatting sqref="F117">
    <cfRule type="cellIs" dxfId="21" priority="6" stopIfTrue="1" operator="equal">
      <formula>TRUE</formula>
    </cfRule>
  </conditionalFormatting>
  <conditionalFormatting sqref="E138:F138 B138:C138">
    <cfRule type="cellIs" dxfId="20" priority="5" stopIfTrue="1" operator="equal">
      <formula>TRUE</formula>
    </cfRule>
  </conditionalFormatting>
  <conditionalFormatting sqref="E139:F139 B139:C139">
    <cfRule type="cellIs" dxfId="19" priority="4" stopIfTrue="1" operator="equal">
      <formula>TRUE</formula>
    </cfRule>
  </conditionalFormatting>
  <conditionalFormatting sqref="B140:F140">
    <cfRule type="cellIs" dxfId="18" priority="3" stopIfTrue="1" operator="equal">
      <formula>TRUE</formula>
    </cfRule>
  </conditionalFormatting>
  <conditionalFormatting sqref="B141:F141">
    <cfRule type="cellIs" dxfId="17" priority="2" stopIfTrue="1" operator="equal">
      <formula>TRUE</formula>
    </cfRule>
  </conditionalFormatting>
  <conditionalFormatting sqref="B142:F142">
    <cfRule type="cellIs" dxfId="16" priority="1" stopIfTrue="1" operator="equal">
      <formula>TRUE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PageLayoutView="125" workbookViewId="0">
      <pane ySplit="7" topLeftCell="A8" activePane="bottomLeft" state="frozen"/>
      <selection pane="bottomLeft" activeCell="B6" sqref="B6"/>
    </sheetView>
  </sheetViews>
  <sheetFormatPr defaultColWidth="9" defaultRowHeight="12.75"/>
  <cols>
    <col min="1" max="1" width="8.42578125" customWidth="1"/>
    <col min="2" max="2" width="5.5703125" bestFit="1" customWidth="1"/>
    <col min="3" max="3" width="23.42578125" bestFit="1" customWidth="1"/>
    <col min="4" max="4" width="8" style="4" customWidth="1"/>
    <col min="5" max="5" width="8.85546875" style="4" customWidth="1"/>
    <col min="6" max="6" width="11.85546875" style="4" customWidth="1"/>
    <col min="7" max="7" width="4.140625" style="4" bestFit="1" customWidth="1"/>
    <col min="8" max="10" width="8" style="4" customWidth="1"/>
    <col min="11" max="11" width="6.85546875" style="12" customWidth="1"/>
  </cols>
  <sheetData>
    <row r="1" spans="1:12" ht="17.25">
      <c r="A1" s="166" t="s">
        <v>123</v>
      </c>
      <c r="E1" s="116"/>
      <c r="F1" s="116"/>
      <c r="G1" s="116"/>
      <c r="H1" s="116"/>
      <c r="I1" s="116"/>
      <c r="J1" s="116"/>
      <c r="K1" s="116"/>
    </row>
    <row r="2" spans="1:12">
      <c r="A2" s="167" t="s">
        <v>3</v>
      </c>
      <c r="E2" s="116"/>
      <c r="F2" s="116"/>
      <c r="G2" s="116"/>
      <c r="H2" s="116"/>
      <c r="I2" s="116"/>
      <c r="J2" s="116"/>
      <c r="K2" s="116"/>
    </row>
    <row r="3" spans="1:12">
      <c r="A3" s="167" t="s">
        <v>4</v>
      </c>
      <c r="E3" s="116"/>
      <c r="F3" s="116"/>
      <c r="G3" s="116"/>
      <c r="H3" s="116"/>
      <c r="I3" s="116"/>
      <c r="J3" s="116"/>
      <c r="K3" s="116"/>
    </row>
    <row r="4" spans="1:12">
      <c r="A4" s="167" t="s">
        <v>282</v>
      </c>
      <c r="E4" s="116"/>
      <c r="F4" s="116"/>
      <c r="G4" s="116"/>
      <c r="H4" s="116"/>
      <c r="I4" s="116"/>
      <c r="J4" s="116"/>
      <c r="K4" s="116"/>
    </row>
    <row r="5" spans="1:12">
      <c r="A5" s="168" t="s">
        <v>19</v>
      </c>
      <c r="E5" s="116"/>
      <c r="F5" s="116"/>
      <c r="G5" s="116"/>
      <c r="H5" s="116"/>
      <c r="I5" s="116"/>
      <c r="J5" s="116"/>
      <c r="K5" s="116"/>
    </row>
    <row r="6" spans="1:12" ht="24" thickBot="1">
      <c r="A6" s="117"/>
      <c r="B6" s="118"/>
      <c r="C6" s="115"/>
      <c r="D6" s="133" t="s">
        <v>38</v>
      </c>
      <c r="E6" s="133"/>
      <c r="F6" s="133"/>
      <c r="G6" s="133"/>
      <c r="H6" s="116"/>
      <c r="I6" s="116"/>
      <c r="J6" s="116"/>
      <c r="K6" s="116"/>
    </row>
    <row r="7" spans="1:12" ht="13.5" thickBot="1">
      <c r="A7" s="160" t="s">
        <v>49</v>
      </c>
      <c r="B7" s="160" t="s">
        <v>6</v>
      </c>
      <c r="C7" s="160" t="s">
        <v>46</v>
      </c>
      <c r="D7" s="160" t="s">
        <v>60</v>
      </c>
      <c r="E7" s="160" t="s">
        <v>23</v>
      </c>
      <c r="F7" s="160" t="s">
        <v>48</v>
      </c>
      <c r="G7" s="160" t="s">
        <v>81</v>
      </c>
      <c r="H7" s="160" t="s">
        <v>0</v>
      </c>
      <c r="I7" s="160" t="s">
        <v>1</v>
      </c>
      <c r="J7" s="160" t="s">
        <v>2</v>
      </c>
      <c r="K7" s="161" t="s">
        <v>18</v>
      </c>
      <c r="L7" s="62" t="s">
        <v>73</v>
      </c>
    </row>
    <row r="8" spans="1:12" ht="15" customHeight="1">
      <c r="A8" s="224">
        <v>1</v>
      </c>
      <c r="B8" s="238">
        <v>8</v>
      </c>
      <c r="C8" s="156" t="s">
        <v>142</v>
      </c>
      <c r="D8" s="238">
        <v>15934</v>
      </c>
      <c r="E8" s="238" t="s">
        <v>52</v>
      </c>
      <c r="F8" s="238" t="s">
        <v>143</v>
      </c>
      <c r="G8" s="238"/>
      <c r="H8" s="159">
        <v>180</v>
      </c>
      <c r="I8" s="159">
        <v>180</v>
      </c>
      <c r="J8" s="159">
        <v>180</v>
      </c>
      <c r="K8" s="225">
        <f t="shared" ref="K8:K40" si="0">SUM(H8:J8)</f>
        <v>540</v>
      </c>
      <c r="L8" s="159">
        <v>172</v>
      </c>
    </row>
    <row r="9" spans="1:12" ht="15" customHeight="1">
      <c r="A9" s="226">
        <v>2</v>
      </c>
      <c r="B9" s="238">
        <v>3</v>
      </c>
      <c r="C9" s="156" t="s">
        <v>101</v>
      </c>
      <c r="D9" s="238">
        <v>30504</v>
      </c>
      <c r="E9" s="238" t="s">
        <v>33</v>
      </c>
      <c r="F9" s="238" t="s">
        <v>193</v>
      </c>
      <c r="G9" s="238"/>
      <c r="H9" s="238">
        <v>180</v>
      </c>
      <c r="I9" s="238">
        <v>180</v>
      </c>
      <c r="J9" s="238">
        <v>180</v>
      </c>
      <c r="K9" s="227">
        <f t="shared" si="0"/>
        <v>540</v>
      </c>
      <c r="L9" s="218">
        <v>106</v>
      </c>
    </row>
    <row r="10" spans="1:12" ht="15" customHeight="1">
      <c r="A10" s="226">
        <v>3</v>
      </c>
      <c r="B10" s="238">
        <v>52</v>
      </c>
      <c r="C10" s="156" t="s">
        <v>104</v>
      </c>
      <c r="D10" s="238">
        <v>76174</v>
      </c>
      <c r="E10" s="238" t="s">
        <v>58</v>
      </c>
      <c r="F10" s="238" t="s">
        <v>156</v>
      </c>
      <c r="G10" s="238"/>
      <c r="H10" s="238">
        <v>149</v>
      </c>
      <c r="I10" s="238">
        <v>180</v>
      </c>
      <c r="J10" s="238">
        <v>180</v>
      </c>
      <c r="K10" s="227">
        <f t="shared" si="0"/>
        <v>509</v>
      </c>
      <c r="L10" s="218">
        <v>185</v>
      </c>
    </row>
    <row r="11" spans="1:12" ht="15" customHeight="1">
      <c r="A11" s="228">
        <v>4</v>
      </c>
      <c r="B11" s="238">
        <v>32</v>
      </c>
      <c r="C11" s="156" t="s">
        <v>113</v>
      </c>
      <c r="D11" s="238">
        <v>24587</v>
      </c>
      <c r="E11" s="238" t="s">
        <v>44</v>
      </c>
      <c r="F11" s="238" t="s">
        <v>130</v>
      </c>
      <c r="G11" s="238" t="s">
        <v>202</v>
      </c>
      <c r="H11" s="238">
        <v>180</v>
      </c>
      <c r="I11" s="238">
        <v>170</v>
      </c>
      <c r="J11" s="238">
        <v>159</v>
      </c>
      <c r="K11" s="227">
        <f t="shared" si="0"/>
        <v>509</v>
      </c>
      <c r="L11" s="218">
        <v>152</v>
      </c>
    </row>
    <row r="12" spans="1:12" ht="15" customHeight="1">
      <c r="A12" s="228">
        <v>5</v>
      </c>
      <c r="B12" s="238">
        <v>50</v>
      </c>
      <c r="C12" s="156" t="s">
        <v>230</v>
      </c>
      <c r="D12" s="238">
        <v>68480</v>
      </c>
      <c r="E12" s="238" t="s">
        <v>20</v>
      </c>
      <c r="F12" s="238" t="s">
        <v>231</v>
      </c>
      <c r="G12" s="238"/>
      <c r="H12" s="238">
        <v>180</v>
      </c>
      <c r="I12" s="238">
        <v>147</v>
      </c>
      <c r="J12" s="238">
        <v>180</v>
      </c>
      <c r="K12" s="227">
        <f t="shared" si="0"/>
        <v>507</v>
      </c>
    </row>
    <row r="13" spans="1:12" ht="15" customHeight="1">
      <c r="A13" s="228">
        <v>6</v>
      </c>
      <c r="B13" s="238">
        <v>14</v>
      </c>
      <c r="C13" s="156" t="s">
        <v>116</v>
      </c>
      <c r="D13" s="238">
        <v>54113</v>
      </c>
      <c r="E13" s="238" t="s">
        <v>11</v>
      </c>
      <c r="F13" s="238" t="s">
        <v>165</v>
      </c>
      <c r="G13" s="238"/>
      <c r="H13" s="238">
        <v>138</v>
      </c>
      <c r="I13" s="238">
        <v>178</v>
      </c>
      <c r="J13" s="238">
        <v>180</v>
      </c>
      <c r="K13" s="227">
        <f t="shared" si="0"/>
        <v>496</v>
      </c>
    </row>
    <row r="14" spans="1:12" ht="15" customHeight="1">
      <c r="A14" s="228">
        <v>7</v>
      </c>
      <c r="B14" s="238">
        <v>9</v>
      </c>
      <c r="C14" s="109" t="s">
        <v>108</v>
      </c>
      <c r="D14" s="211">
        <v>16180</v>
      </c>
      <c r="E14" s="237" t="s">
        <v>52</v>
      </c>
      <c r="F14" s="237" t="s">
        <v>144</v>
      </c>
      <c r="G14" s="237"/>
      <c r="H14" s="238">
        <v>180</v>
      </c>
      <c r="I14" s="238">
        <v>153</v>
      </c>
      <c r="J14" s="238">
        <v>155</v>
      </c>
      <c r="K14" s="227">
        <f t="shared" si="0"/>
        <v>488</v>
      </c>
    </row>
    <row r="15" spans="1:12" ht="15" customHeight="1">
      <c r="A15" s="248" t="s">
        <v>274</v>
      </c>
      <c r="B15" s="238">
        <v>30</v>
      </c>
      <c r="C15" s="156" t="s">
        <v>115</v>
      </c>
      <c r="D15" s="238">
        <v>24594</v>
      </c>
      <c r="E15" s="238" t="s">
        <v>44</v>
      </c>
      <c r="F15" s="238" t="s">
        <v>131</v>
      </c>
      <c r="G15" s="238"/>
      <c r="H15" s="238">
        <v>180</v>
      </c>
      <c r="I15" s="238">
        <v>116</v>
      </c>
      <c r="J15" s="238">
        <v>180</v>
      </c>
      <c r="K15" s="227">
        <f t="shared" si="0"/>
        <v>476</v>
      </c>
    </row>
    <row r="16" spans="1:12" ht="15" customHeight="1">
      <c r="A16" s="248" t="s">
        <v>274</v>
      </c>
      <c r="B16" s="238">
        <v>43</v>
      </c>
      <c r="C16" s="156" t="s">
        <v>177</v>
      </c>
      <c r="D16" s="238">
        <v>69149</v>
      </c>
      <c r="E16" s="238" t="s">
        <v>173</v>
      </c>
      <c r="F16" s="238" t="s">
        <v>178</v>
      </c>
      <c r="G16" s="238"/>
      <c r="H16" s="238">
        <v>180</v>
      </c>
      <c r="I16" s="238">
        <v>124</v>
      </c>
      <c r="J16" s="238">
        <v>172</v>
      </c>
      <c r="K16" s="227">
        <f t="shared" si="0"/>
        <v>476</v>
      </c>
    </row>
    <row r="17" spans="1:11" ht="15" customHeight="1">
      <c r="A17" s="228">
        <v>10</v>
      </c>
      <c r="B17" s="238">
        <v>1</v>
      </c>
      <c r="C17" s="156" t="s">
        <v>102</v>
      </c>
      <c r="D17" s="238">
        <v>31096</v>
      </c>
      <c r="E17" s="238" t="s">
        <v>33</v>
      </c>
      <c r="F17" s="238" t="s">
        <v>194</v>
      </c>
      <c r="G17" s="238"/>
      <c r="H17" s="238">
        <v>110</v>
      </c>
      <c r="I17" s="238">
        <v>180</v>
      </c>
      <c r="J17" s="238">
        <v>180</v>
      </c>
      <c r="K17" s="227">
        <f t="shared" si="0"/>
        <v>470</v>
      </c>
    </row>
    <row r="18" spans="1:11" ht="15" customHeight="1">
      <c r="A18" s="228">
        <v>11</v>
      </c>
      <c r="B18" s="238">
        <v>38</v>
      </c>
      <c r="C18" s="156" t="s">
        <v>136</v>
      </c>
      <c r="D18" s="238">
        <v>24592</v>
      </c>
      <c r="E18" s="238" t="s">
        <v>44</v>
      </c>
      <c r="F18" s="238" t="s">
        <v>137</v>
      </c>
      <c r="G18" s="238"/>
      <c r="H18" s="238">
        <v>180</v>
      </c>
      <c r="I18" s="238">
        <v>163</v>
      </c>
      <c r="J18" s="238">
        <v>122</v>
      </c>
      <c r="K18" s="227">
        <f t="shared" si="0"/>
        <v>465</v>
      </c>
    </row>
    <row r="19" spans="1:11" ht="15" customHeight="1">
      <c r="A19" s="228">
        <v>12</v>
      </c>
      <c r="B19" s="238">
        <v>58</v>
      </c>
      <c r="C19" s="156" t="s">
        <v>236</v>
      </c>
      <c r="D19" s="238">
        <v>24373</v>
      </c>
      <c r="E19" s="238" t="s">
        <v>20</v>
      </c>
      <c r="F19" s="238" t="s">
        <v>234</v>
      </c>
      <c r="G19" s="238"/>
      <c r="H19" s="238">
        <v>85</v>
      </c>
      <c r="I19" s="238">
        <v>180</v>
      </c>
      <c r="J19" s="238">
        <v>180</v>
      </c>
      <c r="K19" s="227">
        <f t="shared" si="0"/>
        <v>445</v>
      </c>
    </row>
    <row r="20" spans="1:11" ht="15" customHeight="1">
      <c r="A20" s="228">
        <v>13</v>
      </c>
      <c r="B20" s="238">
        <v>44</v>
      </c>
      <c r="C20" s="156" t="s">
        <v>161</v>
      </c>
      <c r="D20" s="238">
        <v>93566</v>
      </c>
      <c r="E20" s="238" t="s">
        <v>25</v>
      </c>
      <c r="F20" s="238" t="s">
        <v>162</v>
      </c>
      <c r="G20" s="238"/>
      <c r="H20" s="238">
        <v>158</v>
      </c>
      <c r="I20" s="238">
        <v>180</v>
      </c>
      <c r="J20" s="238">
        <v>91</v>
      </c>
      <c r="K20" s="227">
        <f t="shared" si="0"/>
        <v>429</v>
      </c>
    </row>
    <row r="21" spans="1:11" ht="15" customHeight="1">
      <c r="A21" s="228">
        <v>14</v>
      </c>
      <c r="B21" s="238">
        <v>49</v>
      </c>
      <c r="C21" s="156" t="s">
        <v>227</v>
      </c>
      <c r="D21" s="238">
        <v>62076</v>
      </c>
      <c r="E21" s="238" t="s">
        <v>222</v>
      </c>
      <c r="F21" s="238" t="s">
        <v>228</v>
      </c>
      <c r="G21" s="238"/>
      <c r="H21" s="238">
        <v>119</v>
      </c>
      <c r="I21" s="238">
        <v>180</v>
      </c>
      <c r="J21" s="238">
        <v>122</v>
      </c>
      <c r="K21" s="227">
        <f t="shared" si="0"/>
        <v>421</v>
      </c>
    </row>
    <row r="22" spans="1:11" ht="15" customHeight="1">
      <c r="A22" s="228">
        <v>15</v>
      </c>
      <c r="B22" s="238">
        <v>15</v>
      </c>
      <c r="C22" s="156" t="s">
        <v>103</v>
      </c>
      <c r="D22" s="238">
        <v>54112</v>
      </c>
      <c r="E22" s="238" t="s">
        <v>11</v>
      </c>
      <c r="F22" s="238" t="s">
        <v>166</v>
      </c>
      <c r="G22" s="238"/>
      <c r="H22" s="238">
        <v>109</v>
      </c>
      <c r="I22" s="238">
        <v>129</v>
      </c>
      <c r="J22" s="238">
        <v>180</v>
      </c>
      <c r="K22" s="227">
        <f t="shared" si="0"/>
        <v>418</v>
      </c>
    </row>
    <row r="23" spans="1:11" ht="15" customHeight="1">
      <c r="A23" s="228">
        <v>16</v>
      </c>
      <c r="B23" s="238">
        <v>5</v>
      </c>
      <c r="C23" s="156" t="s">
        <v>112</v>
      </c>
      <c r="D23" s="238">
        <v>24604</v>
      </c>
      <c r="E23" s="238" t="s">
        <v>44</v>
      </c>
      <c r="F23" s="238" t="s">
        <v>186</v>
      </c>
      <c r="G23" s="238"/>
      <c r="H23" s="238">
        <v>164</v>
      </c>
      <c r="I23" s="238">
        <v>144</v>
      </c>
      <c r="J23" s="238">
        <v>103</v>
      </c>
      <c r="K23" s="227">
        <f t="shared" si="0"/>
        <v>411</v>
      </c>
    </row>
    <row r="24" spans="1:11" ht="15" customHeight="1">
      <c r="A24" s="248" t="s">
        <v>275</v>
      </c>
      <c r="B24" s="238">
        <v>11</v>
      </c>
      <c r="C24" s="208" t="s">
        <v>154</v>
      </c>
      <c r="D24" s="238">
        <v>76181</v>
      </c>
      <c r="E24" s="238" t="s">
        <v>58</v>
      </c>
      <c r="F24" s="238" t="s">
        <v>155</v>
      </c>
      <c r="G24" s="238"/>
      <c r="H24" s="238">
        <v>143</v>
      </c>
      <c r="I24" s="238">
        <v>180</v>
      </c>
      <c r="J24" s="238">
        <v>84</v>
      </c>
      <c r="K24" s="227">
        <f t="shared" si="0"/>
        <v>407</v>
      </c>
    </row>
    <row r="25" spans="1:11" ht="15" customHeight="1">
      <c r="A25" s="248" t="s">
        <v>275</v>
      </c>
      <c r="B25" s="238">
        <v>57</v>
      </c>
      <c r="C25" s="156" t="s">
        <v>232</v>
      </c>
      <c r="D25" s="238">
        <v>75168</v>
      </c>
      <c r="E25" s="238" t="s">
        <v>20</v>
      </c>
      <c r="F25" s="238" t="s">
        <v>233</v>
      </c>
      <c r="G25" s="238" t="s">
        <v>202</v>
      </c>
      <c r="H25" s="238">
        <v>114</v>
      </c>
      <c r="I25" s="238">
        <v>180</v>
      </c>
      <c r="J25" s="238">
        <v>113</v>
      </c>
      <c r="K25" s="227">
        <f t="shared" si="0"/>
        <v>407</v>
      </c>
    </row>
    <row r="26" spans="1:11" ht="15" customHeight="1">
      <c r="A26" s="228">
        <v>19</v>
      </c>
      <c r="B26" s="238">
        <v>16</v>
      </c>
      <c r="C26" s="156" t="s">
        <v>100</v>
      </c>
      <c r="D26" s="238">
        <v>54116</v>
      </c>
      <c r="E26" s="238" t="s">
        <v>11</v>
      </c>
      <c r="F26" s="238" t="s">
        <v>179</v>
      </c>
      <c r="G26" s="238"/>
      <c r="H26" s="238">
        <v>180</v>
      </c>
      <c r="I26" s="238">
        <v>180</v>
      </c>
      <c r="J26" s="238">
        <v>0</v>
      </c>
      <c r="K26" s="227">
        <f t="shared" si="0"/>
        <v>360</v>
      </c>
    </row>
    <row r="27" spans="1:11" ht="15" customHeight="1">
      <c r="A27" s="248" t="s">
        <v>276</v>
      </c>
      <c r="B27" s="238">
        <v>27</v>
      </c>
      <c r="C27" s="156" t="s">
        <v>109</v>
      </c>
      <c r="D27" s="238">
        <v>16105</v>
      </c>
      <c r="E27" s="238" t="s">
        <v>52</v>
      </c>
      <c r="F27" s="238" t="s">
        <v>140</v>
      </c>
      <c r="G27" s="238"/>
      <c r="H27" s="238" t="s">
        <v>196</v>
      </c>
      <c r="I27" s="238">
        <v>180</v>
      </c>
      <c r="J27" s="238">
        <v>160</v>
      </c>
      <c r="K27" s="227">
        <f t="shared" si="0"/>
        <v>340</v>
      </c>
    </row>
    <row r="28" spans="1:11" ht="15" customHeight="1">
      <c r="A28" s="248" t="s">
        <v>276</v>
      </c>
      <c r="B28" s="238">
        <v>41</v>
      </c>
      <c r="C28" s="156" t="s">
        <v>175</v>
      </c>
      <c r="D28" s="238">
        <v>29741</v>
      </c>
      <c r="E28" s="238" t="s">
        <v>173</v>
      </c>
      <c r="F28" s="238" t="s">
        <v>176</v>
      </c>
      <c r="G28" s="238"/>
      <c r="H28" s="238">
        <v>160</v>
      </c>
      <c r="I28" s="238">
        <v>180</v>
      </c>
      <c r="J28" s="238" t="s">
        <v>196</v>
      </c>
      <c r="K28" s="227">
        <f t="shared" si="0"/>
        <v>340</v>
      </c>
    </row>
    <row r="29" spans="1:11" ht="15" customHeight="1">
      <c r="A29" s="228">
        <v>22</v>
      </c>
      <c r="B29" s="238">
        <v>26</v>
      </c>
      <c r="C29" s="156" t="s">
        <v>207</v>
      </c>
      <c r="D29" s="238">
        <v>79000</v>
      </c>
      <c r="E29" s="238" t="s">
        <v>20</v>
      </c>
      <c r="F29" s="238" t="s">
        <v>208</v>
      </c>
      <c r="G29" s="238" t="s">
        <v>202</v>
      </c>
      <c r="H29" s="238">
        <v>149</v>
      </c>
      <c r="I29" s="238">
        <v>113</v>
      </c>
      <c r="J29" s="238">
        <v>69</v>
      </c>
      <c r="K29" s="227">
        <f t="shared" si="0"/>
        <v>331</v>
      </c>
    </row>
    <row r="30" spans="1:11" ht="15" customHeight="1">
      <c r="A30" s="228">
        <v>23</v>
      </c>
      <c r="B30" s="238">
        <v>19</v>
      </c>
      <c r="C30" s="156" t="s">
        <v>110</v>
      </c>
      <c r="D30" s="238">
        <v>16079</v>
      </c>
      <c r="E30" s="238" t="s">
        <v>52</v>
      </c>
      <c r="F30" s="238" t="s">
        <v>163</v>
      </c>
      <c r="G30" s="238"/>
      <c r="H30" s="238">
        <v>180</v>
      </c>
      <c r="I30" s="238">
        <v>142</v>
      </c>
      <c r="J30" s="238" t="s">
        <v>220</v>
      </c>
      <c r="K30" s="227">
        <f t="shared" si="0"/>
        <v>322</v>
      </c>
    </row>
    <row r="31" spans="1:11" ht="15" customHeight="1">
      <c r="A31" s="228">
        <v>24</v>
      </c>
      <c r="B31" s="238">
        <v>28</v>
      </c>
      <c r="C31" s="156" t="s">
        <v>197</v>
      </c>
      <c r="D31" s="238">
        <v>76176</v>
      </c>
      <c r="E31" s="238" t="s">
        <v>20</v>
      </c>
      <c r="F31" s="238" t="s">
        <v>198</v>
      </c>
      <c r="G31" s="238"/>
      <c r="H31" s="238">
        <v>115</v>
      </c>
      <c r="I31" s="238">
        <v>85</v>
      </c>
      <c r="J31" s="238">
        <v>109</v>
      </c>
      <c r="K31" s="227">
        <f t="shared" si="0"/>
        <v>309</v>
      </c>
    </row>
    <row r="32" spans="1:11" ht="15" customHeight="1">
      <c r="A32" s="228">
        <v>25</v>
      </c>
      <c r="B32" s="238">
        <v>42</v>
      </c>
      <c r="C32" s="156" t="s">
        <v>171</v>
      </c>
      <c r="D32" s="238">
        <v>29797</v>
      </c>
      <c r="E32" s="238" t="s">
        <v>173</v>
      </c>
      <c r="F32" s="238" t="s">
        <v>172</v>
      </c>
      <c r="G32" s="238"/>
      <c r="H32" s="238">
        <v>97</v>
      </c>
      <c r="I32" s="238">
        <v>43</v>
      </c>
      <c r="J32" s="238">
        <v>121</v>
      </c>
      <c r="K32" s="227">
        <f t="shared" si="0"/>
        <v>261</v>
      </c>
    </row>
    <row r="33" spans="1:11" ht="15" customHeight="1">
      <c r="A33" s="228">
        <v>26</v>
      </c>
      <c r="B33" s="238">
        <v>2</v>
      </c>
      <c r="C33" s="156" t="s">
        <v>138</v>
      </c>
      <c r="D33" s="238">
        <v>31097</v>
      </c>
      <c r="E33" s="238" t="s">
        <v>33</v>
      </c>
      <c r="F33" s="238" t="s">
        <v>139</v>
      </c>
      <c r="G33" s="238"/>
      <c r="H33" s="238">
        <v>130</v>
      </c>
      <c r="I33" s="238">
        <v>106</v>
      </c>
      <c r="J33" s="238">
        <v>0</v>
      </c>
      <c r="K33" s="227">
        <f t="shared" si="0"/>
        <v>236</v>
      </c>
    </row>
    <row r="34" spans="1:11" ht="15" customHeight="1">
      <c r="A34" s="228">
        <v>27</v>
      </c>
      <c r="B34" s="238">
        <v>36</v>
      </c>
      <c r="C34" s="156" t="s">
        <v>105</v>
      </c>
      <c r="D34" s="238">
        <v>24603</v>
      </c>
      <c r="E34" s="238" t="s">
        <v>44</v>
      </c>
      <c r="F34" s="238" t="s">
        <v>184</v>
      </c>
      <c r="G34" s="238"/>
      <c r="H34" s="238">
        <v>107</v>
      </c>
      <c r="I34" s="238">
        <v>124</v>
      </c>
      <c r="J34" s="238">
        <v>0</v>
      </c>
      <c r="K34" s="227">
        <f t="shared" si="0"/>
        <v>231</v>
      </c>
    </row>
    <row r="35" spans="1:11" ht="15" customHeight="1">
      <c r="A35" s="228">
        <v>28</v>
      </c>
      <c r="B35" s="238">
        <v>48</v>
      </c>
      <c r="C35" s="208" t="s">
        <v>221</v>
      </c>
      <c r="D35" s="238">
        <v>83047</v>
      </c>
      <c r="E35" s="238" t="s">
        <v>222</v>
      </c>
      <c r="F35" s="238" t="s">
        <v>223</v>
      </c>
      <c r="G35" s="238" t="s">
        <v>202</v>
      </c>
      <c r="H35" s="238" t="s">
        <v>196</v>
      </c>
      <c r="I35" s="238">
        <v>78</v>
      </c>
      <c r="J35" s="238">
        <v>136</v>
      </c>
      <c r="K35" s="227">
        <f t="shared" si="0"/>
        <v>214</v>
      </c>
    </row>
    <row r="36" spans="1:11" ht="15" customHeight="1">
      <c r="A36" s="228">
        <v>29</v>
      </c>
      <c r="B36" s="237">
        <v>12</v>
      </c>
      <c r="C36" s="156" t="s">
        <v>152</v>
      </c>
      <c r="D36" s="238">
        <v>92304</v>
      </c>
      <c r="E36" s="238" t="s">
        <v>58</v>
      </c>
      <c r="F36" s="238" t="s">
        <v>153</v>
      </c>
      <c r="G36" s="238" t="s">
        <v>202</v>
      </c>
      <c r="H36" s="238">
        <v>70</v>
      </c>
      <c r="I36" s="238">
        <v>130</v>
      </c>
      <c r="J36" s="238" t="s">
        <v>196</v>
      </c>
      <c r="K36" s="227">
        <f t="shared" si="0"/>
        <v>200</v>
      </c>
    </row>
    <row r="37" spans="1:11" ht="15" customHeight="1">
      <c r="A37" s="228">
        <v>30</v>
      </c>
      <c r="B37" s="238">
        <v>29</v>
      </c>
      <c r="C37" s="156" t="s">
        <v>199</v>
      </c>
      <c r="D37" s="238">
        <v>24587</v>
      </c>
      <c r="E37" s="238" t="s">
        <v>20</v>
      </c>
      <c r="F37" s="238" t="s">
        <v>200</v>
      </c>
      <c r="G37" s="238"/>
      <c r="H37" s="238">
        <v>0</v>
      </c>
      <c r="I37" s="238">
        <v>166</v>
      </c>
      <c r="J37" s="238" t="s">
        <v>196</v>
      </c>
      <c r="K37" s="227">
        <f t="shared" si="0"/>
        <v>166</v>
      </c>
    </row>
    <row r="38" spans="1:11" ht="15" customHeight="1">
      <c r="A38" s="228">
        <v>31</v>
      </c>
      <c r="B38" s="238">
        <v>51</v>
      </c>
      <c r="C38" s="156" t="s">
        <v>224</v>
      </c>
      <c r="D38" s="238">
        <v>68803</v>
      </c>
      <c r="E38" s="238" t="s">
        <v>192</v>
      </c>
      <c r="F38" s="238" t="s">
        <v>225</v>
      </c>
      <c r="G38" s="238"/>
      <c r="H38" s="238" t="s">
        <v>196</v>
      </c>
      <c r="I38" s="238" t="s">
        <v>196</v>
      </c>
      <c r="J38" s="238">
        <v>95</v>
      </c>
      <c r="K38" s="227">
        <f t="shared" si="0"/>
        <v>95</v>
      </c>
    </row>
    <row r="39" spans="1:11" ht="15" customHeight="1">
      <c r="A39" s="228">
        <v>32</v>
      </c>
      <c r="B39" s="238">
        <v>47</v>
      </c>
      <c r="C39" s="156" t="s">
        <v>189</v>
      </c>
      <c r="D39" s="238">
        <v>61253</v>
      </c>
      <c r="E39" s="238" t="s">
        <v>192</v>
      </c>
      <c r="F39" s="238" t="s">
        <v>190</v>
      </c>
      <c r="G39" s="238"/>
      <c r="H39" s="238">
        <v>84</v>
      </c>
      <c r="I39" s="238" t="s">
        <v>220</v>
      </c>
      <c r="J39" s="238" t="s">
        <v>220</v>
      </c>
      <c r="K39" s="227">
        <f t="shared" si="0"/>
        <v>84</v>
      </c>
    </row>
    <row r="40" spans="1:11" ht="15" customHeight="1" thickBot="1">
      <c r="A40" s="229">
        <v>33</v>
      </c>
      <c r="B40" s="203">
        <v>6</v>
      </c>
      <c r="C40" s="230" t="s">
        <v>181</v>
      </c>
      <c r="D40" s="203">
        <v>24536</v>
      </c>
      <c r="E40" s="203" t="s">
        <v>44</v>
      </c>
      <c r="F40" s="203" t="s">
        <v>182</v>
      </c>
      <c r="G40" s="203"/>
      <c r="H40" s="203" t="s">
        <v>196</v>
      </c>
      <c r="I40" s="203" t="s">
        <v>220</v>
      </c>
      <c r="J40" s="203" t="s">
        <v>220</v>
      </c>
      <c r="K40" s="231">
        <f t="shared" si="0"/>
        <v>0</v>
      </c>
    </row>
    <row r="41" spans="1:11">
      <c r="A41" s="122"/>
      <c r="B41" s="123"/>
      <c r="C41" s="123"/>
      <c r="D41" s="124"/>
      <c r="E41" s="124"/>
      <c r="F41" s="124"/>
      <c r="G41" s="124"/>
      <c r="H41" s="124"/>
      <c r="I41" s="124"/>
      <c r="J41" s="124"/>
      <c r="K41" s="125"/>
    </row>
    <row r="42" spans="1:11">
      <c r="A42" s="126" t="s">
        <v>35</v>
      </c>
      <c r="B42" s="127"/>
      <c r="C42" s="127"/>
      <c r="D42" s="116"/>
      <c r="E42" s="129"/>
      <c r="F42" s="130" t="s">
        <v>41</v>
      </c>
      <c r="G42" s="130"/>
      <c r="H42" s="129"/>
      <c r="I42" s="130"/>
      <c r="J42" s="116"/>
      <c r="K42" s="116"/>
    </row>
    <row r="43" spans="1:11">
      <c r="A43" s="128" t="s">
        <v>65</v>
      </c>
      <c r="B43" s="129"/>
      <c r="C43" s="129"/>
      <c r="D43" s="116"/>
      <c r="E43" s="129"/>
      <c r="F43" s="129" t="s">
        <v>118</v>
      </c>
      <c r="G43" s="129"/>
      <c r="H43" s="116"/>
      <c r="I43" s="129"/>
      <c r="J43" s="129"/>
      <c r="K43" s="116"/>
    </row>
    <row r="44" spans="1:11">
      <c r="A44" s="128" t="s">
        <v>66</v>
      </c>
      <c r="B44" s="128"/>
      <c r="C44" s="128"/>
      <c r="D44" s="116"/>
      <c r="E44" s="129"/>
      <c r="F44" s="130"/>
      <c r="G44" s="130"/>
      <c r="H44" s="130"/>
      <c r="I44" s="130"/>
      <c r="J44" s="130"/>
      <c r="K44" s="131"/>
    </row>
    <row r="45" spans="1:11">
      <c r="A45" s="128" t="s">
        <v>67</v>
      </c>
      <c r="B45" s="128"/>
      <c r="C45" s="128"/>
      <c r="D45" s="116"/>
      <c r="E45" s="129"/>
      <c r="F45" s="129" t="s">
        <v>42</v>
      </c>
      <c r="G45" s="129"/>
      <c r="H45" s="129"/>
      <c r="I45" s="129"/>
      <c r="J45" s="129"/>
      <c r="K45" s="116"/>
    </row>
    <row r="46" spans="1:11">
      <c r="A46" s="128"/>
      <c r="B46" s="128"/>
      <c r="C46" s="128"/>
      <c r="D46" s="129"/>
      <c r="E46" s="116"/>
      <c r="F46" s="132"/>
      <c r="G46" s="132"/>
      <c r="H46" s="129"/>
      <c r="I46" s="129"/>
      <c r="J46" s="129"/>
      <c r="K46" s="116"/>
    </row>
    <row r="47" spans="1:11">
      <c r="E47" s="112"/>
      <c r="F47" s="112"/>
      <c r="G47" s="112"/>
      <c r="H47" s="112"/>
    </row>
    <row r="48" spans="1:11">
      <c r="A48" s="30"/>
      <c r="B48" s="31"/>
      <c r="C48" s="31"/>
      <c r="E48" s="8"/>
      <c r="F48" s="29"/>
      <c r="G48" s="29"/>
      <c r="H48" s="8"/>
      <c r="I48" s="112"/>
    </row>
    <row r="49" spans="1:11">
      <c r="A49" s="7"/>
      <c r="B49" s="8"/>
      <c r="C49" s="8"/>
      <c r="E49" s="8"/>
      <c r="F49" s="29"/>
      <c r="G49" s="29"/>
      <c r="I49" s="8"/>
      <c r="J49" s="8"/>
    </row>
    <row r="50" spans="1:11">
      <c r="A50" s="7"/>
      <c r="B50" s="7"/>
      <c r="C50" s="7"/>
      <c r="E50" s="8"/>
      <c r="F50" s="28"/>
      <c r="G50" s="28"/>
      <c r="H50" s="112"/>
      <c r="I50" s="112"/>
      <c r="J50" s="112"/>
      <c r="K50" s="114"/>
    </row>
    <row r="51" spans="1:11">
      <c r="A51" s="7"/>
      <c r="B51" s="7"/>
      <c r="C51" s="7"/>
      <c r="E51" s="8"/>
      <c r="F51" s="28"/>
      <c r="G51" s="28"/>
      <c r="H51" s="8"/>
      <c r="I51" s="8"/>
      <c r="J51" s="8"/>
    </row>
  </sheetData>
  <sortState ref="B10:L11">
    <sortCondition descending="1" ref="L10:L11"/>
  </sortState>
  <phoneticPr fontId="1" type="noConversion"/>
  <conditionalFormatting sqref="G33:G34 G37 G39:G40 C28:C32 E28:G32 C25:G27 B18:B32 B8:B16">
    <cfRule type="cellIs" dxfId="15" priority="75" stopIfTrue="1" operator="equal">
      <formula>TRUE</formula>
    </cfRule>
  </conditionalFormatting>
  <conditionalFormatting sqref="C8:C13 E8:G13 C18 E18:G18 C23:C24 C14:G16 C19:G22 E23:G24">
    <cfRule type="cellIs" dxfId="14" priority="12" stopIfTrue="1" operator="equal">
      <formula>TRUE</formula>
    </cfRule>
  </conditionalFormatting>
  <conditionalFormatting sqref="B33:C33 E33:F33">
    <cfRule type="cellIs" dxfId="13" priority="11" stopIfTrue="1" operator="equal">
      <formula>TRUE</formula>
    </cfRule>
  </conditionalFormatting>
  <conditionalFormatting sqref="B34:C34 E34:F34">
    <cfRule type="cellIs" dxfId="12" priority="10" stopIfTrue="1" operator="equal">
      <formula>TRUE</formula>
    </cfRule>
  </conditionalFormatting>
  <conditionalFormatting sqref="B35">
    <cfRule type="cellIs" dxfId="11" priority="9" stopIfTrue="1" operator="equal">
      <formula>TRUE</formula>
    </cfRule>
  </conditionalFormatting>
  <conditionalFormatting sqref="C35:G35">
    <cfRule type="cellIs" dxfId="10" priority="8" stopIfTrue="1" operator="equal">
      <formula>TRUE</formula>
    </cfRule>
  </conditionalFormatting>
  <conditionalFormatting sqref="B36:G36">
    <cfRule type="cellIs" dxfId="9" priority="7" stopIfTrue="1" operator="equal">
      <formula>TRUE</formula>
    </cfRule>
  </conditionalFormatting>
  <conditionalFormatting sqref="B37">
    <cfRule type="cellIs" dxfId="8" priority="6" stopIfTrue="1" operator="equal">
      <formula>TRUE</formula>
    </cfRule>
  </conditionalFormatting>
  <conditionalFormatting sqref="C37:F37">
    <cfRule type="cellIs" dxfId="7" priority="5" stopIfTrue="1" operator="equal">
      <formula>TRUE</formula>
    </cfRule>
  </conditionalFormatting>
  <conditionalFormatting sqref="B38:G38">
    <cfRule type="cellIs" dxfId="6" priority="4" stopIfTrue="1" operator="equal">
      <formula>TRUE</formula>
    </cfRule>
  </conditionalFormatting>
  <conditionalFormatting sqref="B39">
    <cfRule type="cellIs" dxfId="5" priority="3" stopIfTrue="1" operator="equal">
      <formula>TRUE</formula>
    </cfRule>
  </conditionalFormatting>
  <conditionalFormatting sqref="E39:F39 C39">
    <cfRule type="cellIs" dxfId="4" priority="2" stopIfTrue="1" operator="equal">
      <formula>TRUE</formula>
    </cfRule>
  </conditionalFormatting>
  <conditionalFormatting sqref="B40:C40 E40:F40">
    <cfRule type="cellIs" dxfId="3" priority="1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</vt:i4>
      </vt:variant>
    </vt:vector>
  </HeadingPairs>
  <TitlesOfParts>
    <vt:vector size="11" baseType="lpstr">
      <vt:lpstr>FRONT PAGE</vt:lpstr>
      <vt:lpstr>START NUMBERS</vt:lpstr>
      <vt:lpstr>S3A</vt:lpstr>
      <vt:lpstr>S4A</vt:lpstr>
      <vt:lpstr>S6A</vt:lpstr>
      <vt:lpstr>S7</vt:lpstr>
      <vt:lpstr>S8E-P</vt:lpstr>
      <vt:lpstr>S8E-P Groups</vt:lpstr>
      <vt:lpstr>S9A</vt:lpstr>
      <vt:lpstr>SHOW</vt:lpstr>
      <vt:lpstr>'S8E-P'!Področje_tiskanja</vt:lpstr>
    </vt:vector>
  </TitlesOfParts>
  <Company>Aplika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UporabnikProBook450</cp:lastModifiedBy>
  <cp:lastPrinted>2018-10-07T13:20:15Z</cp:lastPrinted>
  <dcterms:created xsi:type="dcterms:W3CDTF">2003-10-18T16:28:42Z</dcterms:created>
  <dcterms:modified xsi:type="dcterms:W3CDTF">2018-10-17T20:44:56Z</dcterms:modified>
</cp:coreProperties>
</file>